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famb\Documents\Ra_Gordon_2022_2023\Data Tracking\Mix Hours\"/>
    </mc:Choice>
  </mc:AlternateContent>
  <xr:revisionPtr revIDLastSave="0" documentId="13_ncr:1_{9BEE9775-EAB9-4BF2-A553-E58ED7CD23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ADME" sheetId="20" r:id="rId1"/>
    <sheet name="Hours" sheetId="11" r:id="rId2"/>
    <sheet name="EMP" sheetId="14" r:id="rId3"/>
    <sheet name="RVA" sheetId="12" r:id="rId4"/>
    <sheet name="H times Emp" sheetId="15" r:id="rId5"/>
    <sheet name="Y_H" sheetId="13" r:id="rId6"/>
    <sheet name="C1 Industry Growth" sheetId="43" r:id="rId7"/>
    <sheet name="FYW, FHW, CHW" sheetId="44" r:id="rId8"/>
    <sheet name="Output Index" sheetId="24" state="hidden" r:id="rId9"/>
    <sheet name="Hours Index" sheetId="30" state="hidden" r:id="rId10"/>
    <sheet name="Productivity Index" sheetId="10" state="hidden" r:id="rId11"/>
    <sheet name="(Raw) Emp monthly" sheetId="1" state="hidden" r:id="rId12"/>
    <sheet name="(Raw) H monthly" sheetId="2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0" l="1"/>
  <c r="G6" i="44"/>
  <c r="G7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78" i="44" s="1"/>
  <c r="G47" i="44"/>
  <c r="G48" i="44"/>
  <c r="G49" i="44"/>
  <c r="G50" i="44"/>
  <c r="G51" i="44"/>
  <c r="G52" i="44"/>
  <c r="G53" i="44"/>
  <c r="G54" i="44"/>
  <c r="G55" i="44"/>
  <c r="G56" i="44"/>
  <c r="G57" i="44"/>
  <c r="G58" i="44"/>
  <c r="G79" i="44" s="1"/>
  <c r="G59" i="44"/>
  <c r="G60" i="44"/>
  <c r="G61" i="44"/>
  <c r="G62" i="44"/>
  <c r="G63" i="44"/>
  <c r="G64" i="44"/>
  <c r="G65" i="44"/>
  <c r="G66" i="44"/>
  <c r="G5" i="44"/>
  <c r="G4" i="44"/>
  <c r="G70" i="44"/>
  <c r="E3" i="30"/>
  <c r="H70" i="44"/>
  <c r="F70" i="44"/>
  <c r="T3" i="15"/>
  <c r="D57" i="24"/>
  <c r="C57" i="24"/>
  <c r="B57" i="24"/>
  <c r="G81" i="44" l="1"/>
  <c r="G68" i="44"/>
  <c r="G84" i="44"/>
  <c r="G76" i="44"/>
  <c r="G77" i="44"/>
  <c r="G83" i="44"/>
  <c r="T133" i="12"/>
  <c r="V133" i="12"/>
  <c r="T134" i="12"/>
  <c r="V134" i="12"/>
  <c r="T70" i="12"/>
  <c r="V70" i="12"/>
  <c r="T71" i="12"/>
  <c r="V71" i="12"/>
  <c r="T72" i="12"/>
  <c r="V72" i="12"/>
  <c r="T73" i="12"/>
  <c r="V73" i="12"/>
  <c r="T74" i="12"/>
  <c r="V74" i="12"/>
  <c r="T75" i="12"/>
  <c r="V75" i="12"/>
  <c r="T76" i="12"/>
  <c r="V76" i="12"/>
  <c r="T77" i="12"/>
  <c r="V77" i="12"/>
  <c r="T78" i="12"/>
  <c r="V78" i="12"/>
  <c r="T79" i="12"/>
  <c r="V79" i="12"/>
  <c r="T80" i="12"/>
  <c r="V80" i="12"/>
  <c r="T81" i="12"/>
  <c r="V81" i="12"/>
  <c r="T82" i="12"/>
  <c r="V82" i="12"/>
  <c r="T83" i="12"/>
  <c r="V83" i="12"/>
  <c r="T84" i="12"/>
  <c r="V84" i="12"/>
  <c r="T85" i="12"/>
  <c r="V85" i="12"/>
  <c r="T86" i="12"/>
  <c r="V86" i="12"/>
  <c r="T87" i="12"/>
  <c r="V87" i="12"/>
  <c r="T88" i="12"/>
  <c r="V88" i="12"/>
  <c r="T89" i="12"/>
  <c r="V89" i="12"/>
  <c r="T90" i="12"/>
  <c r="V90" i="12"/>
  <c r="T91" i="12"/>
  <c r="V91" i="12"/>
  <c r="T92" i="12"/>
  <c r="V92" i="12"/>
  <c r="T93" i="12"/>
  <c r="V93" i="12"/>
  <c r="T94" i="12"/>
  <c r="V94" i="12"/>
  <c r="T95" i="12"/>
  <c r="V95" i="12"/>
  <c r="T96" i="12"/>
  <c r="V96" i="12"/>
  <c r="T97" i="12"/>
  <c r="V97" i="12"/>
  <c r="T98" i="12"/>
  <c r="V98" i="12"/>
  <c r="T99" i="12"/>
  <c r="V99" i="12"/>
  <c r="T100" i="12"/>
  <c r="V100" i="12"/>
  <c r="T101" i="12"/>
  <c r="V101" i="12"/>
  <c r="T102" i="12"/>
  <c r="V102" i="12"/>
  <c r="T103" i="12"/>
  <c r="V103" i="12"/>
  <c r="T104" i="12"/>
  <c r="V104" i="12"/>
  <c r="T105" i="12"/>
  <c r="V105" i="12"/>
  <c r="T106" i="12"/>
  <c r="V106" i="12"/>
  <c r="T107" i="12"/>
  <c r="V107" i="12"/>
  <c r="T108" i="12"/>
  <c r="V108" i="12"/>
  <c r="T109" i="12"/>
  <c r="V109" i="12"/>
  <c r="T110" i="12"/>
  <c r="V110" i="12"/>
  <c r="T111" i="12"/>
  <c r="V111" i="12"/>
  <c r="T112" i="12"/>
  <c r="V112" i="12"/>
  <c r="T113" i="12"/>
  <c r="V113" i="12"/>
  <c r="T114" i="12"/>
  <c r="V114" i="12"/>
  <c r="T115" i="12"/>
  <c r="V115" i="12"/>
  <c r="T116" i="12"/>
  <c r="V116" i="12"/>
  <c r="T117" i="12"/>
  <c r="V117" i="12"/>
  <c r="T118" i="12"/>
  <c r="V118" i="12"/>
  <c r="T119" i="12"/>
  <c r="V119" i="12"/>
  <c r="T120" i="12"/>
  <c r="V120" i="12"/>
  <c r="T121" i="12"/>
  <c r="V121" i="12"/>
  <c r="T122" i="12"/>
  <c r="V122" i="12"/>
  <c r="T123" i="12"/>
  <c r="V123" i="12"/>
  <c r="T124" i="12"/>
  <c r="V124" i="12"/>
  <c r="T125" i="12"/>
  <c r="V125" i="12"/>
  <c r="T126" i="12"/>
  <c r="V126" i="12"/>
  <c r="T127" i="12"/>
  <c r="V127" i="12"/>
  <c r="T128" i="12"/>
  <c r="V128" i="12"/>
  <c r="T129" i="12"/>
  <c r="V129" i="12"/>
  <c r="T130" i="12"/>
  <c r="V130" i="12"/>
  <c r="T131" i="12"/>
  <c r="V131" i="12"/>
  <c r="T132" i="12"/>
  <c r="V132" i="12"/>
  <c r="T69" i="12"/>
  <c r="V69" i="12"/>
  <c r="T70" i="11"/>
  <c r="T71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T69" i="11"/>
  <c r="B69" i="14"/>
  <c r="T70" i="14"/>
  <c r="T71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T69" i="14"/>
  <c r="U69" i="14"/>
  <c r="W69" i="14"/>
  <c r="B137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B81" i="12"/>
  <c r="D66" i="2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U71" i="14"/>
  <c r="W71" i="14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Y84" i="12"/>
  <c r="Z84" i="12"/>
  <c r="B71" i="14"/>
  <c r="B71" i="11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U70" i="14"/>
  <c r="W70" i="14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Y83" i="12"/>
  <c r="Z83" i="12"/>
  <c r="B70" i="14"/>
  <c r="B70" i="11"/>
  <c r="B69" i="11"/>
  <c r="V66" i="12"/>
  <c r="Q3" i="13"/>
  <c r="Q4" i="13"/>
  <c r="Q4" i="43" s="1"/>
  <c r="V57" i="12"/>
  <c r="V58" i="12"/>
  <c r="L73" i="43" l="1"/>
  <c r="M73" i="43"/>
  <c r="N73" i="43"/>
  <c r="C73" i="43"/>
  <c r="O73" i="43"/>
  <c r="D73" i="43"/>
  <c r="P73" i="43"/>
  <c r="H73" i="43"/>
  <c r="I73" i="43"/>
  <c r="K73" i="43"/>
  <c r="Q73" i="43"/>
  <c r="R73" i="43"/>
  <c r="B73" i="43"/>
  <c r="E73" i="43"/>
  <c r="F73" i="43"/>
  <c r="G73" i="43"/>
  <c r="J73" i="43"/>
  <c r="Q137" i="12" l="1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34" i="12" s="1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69" i="12"/>
  <c r="Q5" i="13"/>
  <c r="Q5" i="43" s="1"/>
  <c r="Q6" i="13"/>
  <c r="Q7" i="13"/>
  <c r="Q8" i="13"/>
  <c r="Q8" i="43" s="1"/>
  <c r="Q9" i="13"/>
  <c r="Q10" i="13"/>
  <c r="Q11" i="13"/>
  <c r="Q12" i="13"/>
  <c r="Q13" i="13"/>
  <c r="Q14" i="13"/>
  <c r="Q15" i="13"/>
  <c r="Q15" i="43" s="1"/>
  <c r="Q16" i="13"/>
  <c r="Q17" i="13"/>
  <c r="Q17" i="43" s="1"/>
  <c r="Q18" i="13"/>
  <c r="Q19" i="13"/>
  <c r="Q20" i="13"/>
  <c r="Q21" i="13"/>
  <c r="Q22" i="13"/>
  <c r="Q23" i="13"/>
  <c r="Q24" i="13"/>
  <c r="Q25" i="13"/>
  <c r="Q26" i="13"/>
  <c r="Q27" i="13"/>
  <c r="Q27" i="43" s="1"/>
  <c r="Q28" i="13"/>
  <c r="Q29" i="13"/>
  <c r="Q29" i="43" s="1"/>
  <c r="Q30" i="13"/>
  <c r="Q31" i="13"/>
  <c r="Q32" i="13"/>
  <c r="Q33" i="13"/>
  <c r="Q34" i="13"/>
  <c r="Q34" i="43" s="1"/>
  <c r="Q35" i="13"/>
  <c r="Q36" i="13"/>
  <c r="Q37" i="13"/>
  <c r="Q38" i="13"/>
  <c r="Q39" i="13"/>
  <c r="Q39" i="43" s="1"/>
  <c r="Q40" i="13"/>
  <c r="Q41" i="13"/>
  <c r="Q41" i="43" s="1"/>
  <c r="Q42" i="13"/>
  <c r="Q43" i="13"/>
  <c r="Q44" i="13"/>
  <c r="Q45" i="13"/>
  <c r="Q46" i="13"/>
  <c r="Q46" i="43" s="1"/>
  <c r="Q47" i="13"/>
  <c r="Q48" i="13"/>
  <c r="Q49" i="13"/>
  <c r="Q50" i="13"/>
  <c r="Q51" i="13"/>
  <c r="Q51" i="43" s="1"/>
  <c r="Q52" i="13"/>
  <c r="Q53" i="13"/>
  <c r="Q53" i="43" s="1"/>
  <c r="Q54" i="13"/>
  <c r="Q55" i="13"/>
  <c r="Q56" i="13"/>
  <c r="Q57" i="13"/>
  <c r="Q58" i="13"/>
  <c r="Q59" i="13"/>
  <c r="Q60" i="13"/>
  <c r="Q61" i="13"/>
  <c r="Q62" i="13"/>
  <c r="Q63" i="13"/>
  <c r="Q63" i="43" s="1"/>
  <c r="Q64" i="13"/>
  <c r="Q65" i="13"/>
  <c r="Q66" i="13"/>
  <c r="V3" i="12"/>
  <c r="V64" i="12"/>
  <c r="V65" i="12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3" i="13"/>
  <c r="Q55" i="43" l="1"/>
  <c r="Q43" i="43"/>
  <c r="Q31" i="43"/>
  <c r="Q19" i="43"/>
  <c r="Q7" i="43"/>
  <c r="Q57" i="43"/>
  <c r="Q45" i="43"/>
  <c r="Q33" i="43"/>
  <c r="Q21" i="43"/>
  <c r="Q9" i="43"/>
  <c r="Q61" i="43"/>
  <c r="Q49" i="43"/>
  <c r="Q37" i="43"/>
  <c r="Q25" i="43"/>
  <c r="Q13" i="43"/>
  <c r="Q22" i="43"/>
  <c r="Q10" i="43"/>
  <c r="Q52" i="43"/>
  <c r="Q40" i="43"/>
  <c r="Q28" i="43"/>
  <c r="Q16" i="43"/>
  <c r="Q50" i="43"/>
  <c r="Q38" i="43"/>
  <c r="Q26" i="43"/>
  <c r="Q14" i="43"/>
  <c r="Q58" i="43"/>
  <c r="Q56" i="43"/>
  <c r="Q44" i="43"/>
  <c r="Q32" i="43"/>
  <c r="Q20" i="43"/>
  <c r="Q66" i="43"/>
  <c r="Q54" i="43"/>
  <c r="Q42" i="43"/>
  <c r="Q30" i="43"/>
  <c r="Q18" i="43"/>
  <c r="Q6" i="43"/>
  <c r="Q65" i="43"/>
  <c r="Q62" i="43"/>
  <c r="Q64" i="43"/>
  <c r="Q133" i="12"/>
  <c r="Q60" i="43"/>
  <c r="Q48" i="43"/>
  <c r="Q36" i="43"/>
  <c r="Q24" i="43"/>
  <c r="Q12" i="43"/>
  <c r="Q59" i="43"/>
  <c r="Q47" i="43"/>
  <c r="Q35" i="43"/>
  <c r="Q23" i="43"/>
  <c r="Q11" i="43"/>
  <c r="W66" i="12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R66" i="13"/>
  <c r="B132" i="12"/>
  <c r="C132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R132" i="12"/>
  <c r="I66" i="15"/>
  <c r="J66" i="15"/>
  <c r="K66" i="15"/>
  <c r="L66" i="15"/>
  <c r="M66" i="15"/>
  <c r="N66" i="15"/>
  <c r="O66" i="15"/>
  <c r="P66" i="15"/>
  <c r="Q66" i="15"/>
  <c r="R66" i="15"/>
  <c r="D66" i="15"/>
  <c r="B66" i="15"/>
  <c r="C66" i="15"/>
  <c r="E66" i="15"/>
  <c r="F66" i="15"/>
  <c r="G66" i="15"/>
  <c r="H66" i="15"/>
  <c r="W66" i="14"/>
  <c r="Q78" i="43" l="1"/>
  <c r="Q68" i="43"/>
  <c r="Q84" i="43"/>
  <c r="Q81" i="43"/>
  <c r="Q77" i="43"/>
  <c r="Q76" i="43"/>
  <c r="Q79" i="43"/>
  <c r="Q83" i="43"/>
  <c r="T66" i="15"/>
  <c r="D66" i="30" s="1"/>
  <c r="D66" i="10" l="1"/>
  <c r="C69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R69" i="12"/>
  <c r="C70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R70" i="12"/>
  <c r="C71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R71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R72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R73" i="12"/>
  <c r="C74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R74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R75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R76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R77" i="12"/>
  <c r="C78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R78" i="12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R79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R80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R81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R82" i="12"/>
  <c r="C85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R85" i="12"/>
  <c r="C86" i="12"/>
  <c r="D86" i="12"/>
  <c r="E86" i="12"/>
  <c r="F86" i="12"/>
  <c r="G86" i="12"/>
  <c r="H86" i="12"/>
  <c r="I86" i="12"/>
  <c r="J86" i="12"/>
  <c r="K86" i="12"/>
  <c r="L86" i="12"/>
  <c r="M86" i="12"/>
  <c r="N86" i="12"/>
  <c r="O86" i="12"/>
  <c r="P86" i="12"/>
  <c r="R86" i="12"/>
  <c r="C87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R87" i="12"/>
  <c r="C88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P88" i="12"/>
  <c r="R88" i="12"/>
  <c r="C89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P89" i="12"/>
  <c r="R89" i="12"/>
  <c r="C90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P90" i="12"/>
  <c r="R90" i="12"/>
  <c r="C91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P91" i="12"/>
  <c r="R91" i="12"/>
  <c r="C92" i="12"/>
  <c r="D92" i="12"/>
  <c r="E92" i="12"/>
  <c r="F92" i="12"/>
  <c r="G92" i="12"/>
  <c r="H92" i="12"/>
  <c r="I92" i="12"/>
  <c r="J92" i="12"/>
  <c r="K92" i="12"/>
  <c r="L92" i="12"/>
  <c r="M92" i="12"/>
  <c r="N92" i="12"/>
  <c r="O92" i="12"/>
  <c r="P92" i="12"/>
  <c r="R92" i="12"/>
  <c r="C93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P93" i="12"/>
  <c r="R93" i="12"/>
  <c r="C94" i="12"/>
  <c r="D94" i="12"/>
  <c r="E94" i="12"/>
  <c r="F94" i="12"/>
  <c r="G94" i="12"/>
  <c r="H94" i="12"/>
  <c r="I94" i="12"/>
  <c r="J94" i="12"/>
  <c r="K94" i="12"/>
  <c r="L94" i="12"/>
  <c r="M94" i="12"/>
  <c r="N94" i="12"/>
  <c r="O94" i="12"/>
  <c r="P94" i="12"/>
  <c r="R94" i="12"/>
  <c r="C95" i="12"/>
  <c r="D95" i="12"/>
  <c r="E95" i="12"/>
  <c r="F95" i="12"/>
  <c r="G95" i="12"/>
  <c r="H95" i="12"/>
  <c r="I95" i="12"/>
  <c r="J95" i="12"/>
  <c r="K95" i="12"/>
  <c r="L95" i="12"/>
  <c r="M95" i="12"/>
  <c r="N95" i="12"/>
  <c r="O95" i="12"/>
  <c r="P95" i="12"/>
  <c r="R95" i="12"/>
  <c r="C96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R96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R97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R98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R99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R100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R101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R102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R103" i="12"/>
  <c r="C104" i="12"/>
  <c r="D104" i="12"/>
  <c r="E104" i="12"/>
  <c r="F104" i="12"/>
  <c r="G104" i="12"/>
  <c r="H104" i="12"/>
  <c r="I104" i="12"/>
  <c r="J104" i="12"/>
  <c r="K104" i="12"/>
  <c r="L104" i="12"/>
  <c r="M104" i="12"/>
  <c r="N104" i="12"/>
  <c r="O104" i="12"/>
  <c r="P104" i="12"/>
  <c r="R104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R105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R106" i="12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R107" i="12"/>
  <c r="C108" i="12"/>
  <c r="D108" i="12"/>
  <c r="D133" i="12" s="1"/>
  <c r="E108" i="12"/>
  <c r="E133" i="12" s="1"/>
  <c r="F108" i="12"/>
  <c r="G108" i="12"/>
  <c r="H108" i="12"/>
  <c r="I108" i="12"/>
  <c r="J108" i="12"/>
  <c r="K108" i="12"/>
  <c r="L108" i="12"/>
  <c r="M108" i="12"/>
  <c r="N108" i="12"/>
  <c r="O108" i="12"/>
  <c r="O133" i="12" s="1"/>
  <c r="P108" i="12"/>
  <c r="P133" i="12" s="1"/>
  <c r="R108" i="12"/>
  <c r="R133" i="12" s="1"/>
  <c r="C109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R109" i="12"/>
  <c r="C110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R110" i="12"/>
  <c r="C111" i="12"/>
  <c r="D111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R111" i="12"/>
  <c r="C112" i="12"/>
  <c r="D112" i="12"/>
  <c r="D134" i="12" s="1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R112" i="12"/>
  <c r="C113" i="12"/>
  <c r="D113" i="12"/>
  <c r="E113" i="12"/>
  <c r="F113" i="12"/>
  <c r="G113" i="12"/>
  <c r="H113" i="12"/>
  <c r="I113" i="12"/>
  <c r="J113" i="12"/>
  <c r="K113" i="12"/>
  <c r="L113" i="12"/>
  <c r="M113" i="12"/>
  <c r="N113" i="12"/>
  <c r="O113" i="12"/>
  <c r="P113" i="12"/>
  <c r="R113" i="12"/>
  <c r="C114" i="12"/>
  <c r="D114" i="12"/>
  <c r="E114" i="12"/>
  <c r="F114" i="12"/>
  <c r="G114" i="12"/>
  <c r="H114" i="12"/>
  <c r="I114" i="12"/>
  <c r="J114" i="12"/>
  <c r="K114" i="12"/>
  <c r="L114" i="12"/>
  <c r="M114" i="12"/>
  <c r="N114" i="12"/>
  <c r="O114" i="12"/>
  <c r="P114" i="12"/>
  <c r="R114" i="12"/>
  <c r="C115" i="12"/>
  <c r="D115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R115" i="12"/>
  <c r="C116" i="12"/>
  <c r="D116" i="12"/>
  <c r="E116" i="12"/>
  <c r="F116" i="12"/>
  <c r="G116" i="12"/>
  <c r="H116" i="12"/>
  <c r="I116" i="12"/>
  <c r="J116" i="12"/>
  <c r="K116" i="12"/>
  <c r="L116" i="12"/>
  <c r="M116" i="12"/>
  <c r="N116" i="12"/>
  <c r="O116" i="12"/>
  <c r="P116" i="12"/>
  <c r="R116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R117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R118" i="12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R119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R120" i="12"/>
  <c r="C121" i="12"/>
  <c r="D121" i="12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R121" i="12"/>
  <c r="C122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R122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R123" i="12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O124" i="12"/>
  <c r="P124" i="12"/>
  <c r="R124" i="12"/>
  <c r="C125" i="12"/>
  <c r="D125" i="12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R125" i="12"/>
  <c r="C126" i="12"/>
  <c r="D126" i="12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R126" i="12"/>
  <c r="C127" i="12"/>
  <c r="D127" i="12"/>
  <c r="E127" i="12"/>
  <c r="F127" i="12"/>
  <c r="G127" i="12"/>
  <c r="H127" i="12"/>
  <c r="I127" i="12"/>
  <c r="J127" i="12"/>
  <c r="K127" i="12"/>
  <c r="L127" i="12"/>
  <c r="M127" i="12"/>
  <c r="N127" i="12"/>
  <c r="O127" i="12"/>
  <c r="P127" i="12"/>
  <c r="R127" i="12"/>
  <c r="C128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R128" i="12"/>
  <c r="C129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R129" i="12"/>
  <c r="C130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R130" i="12"/>
  <c r="C131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R131" i="12"/>
  <c r="B70" i="12"/>
  <c r="B71" i="12"/>
  <c r="B72" i="12"/>
  <c r="B73" i="12"/>
  <c r="B74" i="12"/>
  <c r="B75" i="12"/>
  <c r="B76" i="12"/>
  <c r="B77" i="12"/>
  <c r="B78" i="12"/>
  <c r="B79" i="12"/>
  <c r="B80" i="12"/>
  <c r="B82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69" i="12"/>
  <c r="N137" i="12"/>
  <c r="O134" i="12" l="1"/>
  <c r="C134" i="12"/>
  <c r="C133" i="12"/>
  <c r="E134" i="12"/>
  <c r="B133" i="12"/>
  <c r="N134" i="12"/>
  <c r="N133" i="12"/>
  <c r="M134" i="12"/>
  <c r="M133" i="12"/>
  <c r="L134" i="12"/>
  <c r="L133" i="12"/>
  <c r="K134" i="12"/>
  <c r="K133" i="12"/>
  <c r="J134" i="12"/>
  <c r="J133" i="12"/>
  <c r="I134" i="12"/>
  <c r="I133" i="12"/>
  <c r="H134" i="12"/>
  <c r="H133" i="12"/>
  <c r="R134" i="12"/>
  <c r="P134" i="12"/>
  <c r="G134" i="12"/>
  <c r="G133" i="12"/>
  <c r="B134" i="12"/>
  <c r="F134" i="12"/>
  <c r="F133" i="12"/>
  <c r="M137" i="12"/>
  <c r="L137" i="12"/>
  <c r="J137" i="12"/>
  <c r="I137" i="12"/>
  <c r="H137" i="12"/>
  <c r="G137" i="12"/>
  <c r="R137" i="12"/>
  <c r="F137" i="12"/>
  <c r="K137" i="12"/>
  <c r="E137" i="12"/>
  <c r="P137" i="12"/>
  <c r="D137" i="12"/>
  <c r="O137" i="12"/>
  <c r="C137" i="12"/>
  <c r="B64" i="13" l="1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R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R65" i="13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R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R65" i="15"/>
  <c r="W50" i="14"/>
  <c r="W51" i="14"/>
  <c r="W52" i="14"/>
  <c r="W53" i="14"/>
  <c r="W54" i="14"/>
  <c r="W55" i="14"/>
  <c r="W56" i="14"/>
  <c r="W57" i="14"/>
  <c r="W58" i="14"/>
  <c r="W59" i="14"/>
  <c r="W60" i="14"/>
  <c r="W61" i="14"/>
  <c r="W62" i="14"/>
  <c r="W63" i="14"/>
  <c r="W64" i="14"/>
  <c r="W65" i="14"/>
  <c r="D65" i="24"/>
  <c r="G65" i="43" l="1"/>
  <c r="G66" i="43"/>
  <c r="E65" i="43"/>
  <c r="E66" i="43"/>
  <c r="D65" i="43"/>
  <c r="D66" i="43"/>
  <c r="H65" i="43"/>
  <c r="H66" i="43"/>
  <c r="P65" i="43"/>
  <c r="P66" i="43"/>
  <c r="N65" i="43"/>
  <c r="N66" i="43"/>
  <c r="B65" i="43"/>
  <c r="B66" i="43"/>
  <c r="R65" i="43"/>
  <c r="R66" i="43"/>
  <c r="M65" i="43"/>
  <c r="M66" i="43"/>
  <c r="C65" i="43"/>
  <c r="C66" i="43"/>
  <c r="L65" i="43"/>
  <c r="L66" i="43"/>
  <c r="K65" i="43"/>
  <c r="K66" i="43"/>
  <c r="O65" i="43"/>
  <c r="O66" i="43"/>
  <c r="J65" i="43"/>
  <c r="J66" i="43"/>
  <c r="F65" i="43"/>
  <c r="F66" i="43"/>
  <c r="D66" i="44" s="1"/>
  <c r="I65" i="43"/>
  <c r="I66" i="43"/>
  <c r="T63" i="15"/>
  <c r="T65" i="15"/>
  <c r="U66" i="15" s="1"/>
  <c r="T64" i="15"/>
  <c r="D64" i="30" s="1"/>
  <c r="B63" i="13"/>
  <c r="B64" i="43" s="1"/>
  <c r="C63" i="13"/>
  <c r="D63" i="13"/>
  <c r="E63" i="13"/>
  <c r="E64" i="43" s="1"/>
  <c r="F63" i="13"/>
  <c r="F64" i="43" s="1"/>
  <c r="G63" i="13"/>
  <c r="G64" i="43" s="1"/>
  <c r="H63" i="13"/>
  <c r="H64" i="43" s="1"/>
  <c r="I63" i="13"/>
  <c r="I64" i="43" s="1"/>
  <c r="J63" i="13"/>
  <c r="K63" i="13"/>
  <c r="K64" i="43" s="1"/>
  <c r="L63" i="13"/>
  <c r="L64" i="43" s="1"/>
  <c r="M63" i="13"/>
  <c r="N63" i="13"/>
  <c r="O63" i="13"/>
  <c r="P63" i="13"/>
  <c r="R63" i="13"/>
  <c r="R64" i="43" s="1"/>
  <c r="V54" i="12"/>
  <c r="V55" i="12"/>
  <c r="D55" i="24" s="1"/>
  <c r="V56" i="12"/>
  <c r="D58" i="24"/>
  <c r="V59" i="12"/>
  <c r="V60" i="12"/>
  <c r="D60" i="24" s="1"/>
  <c r="V61" i="12"/>
  <c r="D61" i="24" s="1"/>
  <c r="V62" i="12"/>
  <c r="V63" i="12"/>
  <c r="D63" i="24" s="1"/>
  <c r="W65" i="12"/>
  <c r="C65" i="44" l="1"/>
  <c r="C66" i="44"/>
  <c r="D65" i="44"/>
  <c r="B66" i="44"/>
  <c r="H66" i="44"/>
  <c r="F66" i="44"/>
  <c r="B65" i="44"/>
  <c r="H65" i="44"/>
  <c r="F65" i="44"/>
  <c r="D64" i="43"/>
  <c r="P64" i="43"/>
  <c r="C64" i="43"/>
  <c r="F64" i="44" s="1"/>
  <c r="N64" i="43"/>
  <c r="M64" i="43"/>
  <c r="D64" i="44" s="1"/>
  <c r="O64" i="43"/>
  <c r="B64" i="44" s="1"/>
  <c r="J64" i="43"/>
  <c r="C64" i="44" s="1"/>
  <c r="U64" i="15"/>
  <c r="D63" i="30"/>
  <c r="U65" i="15"/>
  <c r="D65" i="30"/>
  <c r="W57" i="12"/>
  <c r="W64" i="12"/>
  <c r="W56" i="12"/>
  <c r="W60" i="12"/>
  <c r="W63" i="12"/>
  <c r="W55" i="12"/>
  <c r="H66" i="24"/>
  <c r="D56" i="24"/>
  <c r="W61" i="12"/>
  <c r="D54" i="24"/>
  <c r="W62" i="12"/>
  <c r="W59" i="12"/>
  <c r="W58" i="12"/>
  <c r="D64" i="24"/>
  <c r="D62" i="24"/>
  <c r="D59" i="24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H64" i="44" l="1"/>
  <c r="H64" i="24"/>
  <c r="H62" i="24"/>
  <c r="H59" i="24"/>
  <c r="D64" i="10"/>
  <c r="H54" i="24"/>
  <c r="H55" i="24"/>
  <c r="H60" i="24"/>
  <c r="H56" i="24"/>
  <c r="H61" i="24"/>
  <c r="D3" i="24"/>
  <c r="H3" i="24" s="1"/>
  <c r="D65" i="10"/>
  <c r="D63" i="10"/>
  <c r="H57" i="24"/>
  <c r="L57" i="24" s="1"/>
  <c r="H65" i="24"/>
  <c r="L66" i="24" s="1"/>
  <c r="H58" i="24"/>
  <c r="H63" i="24"/>
  <c r="W43" i="12"/>
  <c r="D43" i="24"/>
  <c r="H43" i="24" s="1"/>
  <c r="W31" i="12"/>
  <c r="D31" i="24"/>
  <c r="H31" i="24" s="1"/>
  <c r="W19" i="12"/>
  <c r="D19" i="24"/>
  <c r="H19" i="24" s="1"/>
  <c r="W7" i="12"/>
  <c r="D7" i="24"/>
  <c r="H7" i="24" s="1"/>
  <c r="W42" i="12"/>
  <c r="D42" i="24"/>
  <c r="H42" i="24" s="1"/>
  <c r="W41" i="12"/>
  <c r="D41" i="24"/>
  <c r="H41" i="24" s="1"/>
  <c r="W29" i="12"/>
  <c r="D29" i="24"/>
  <c r="H29" i="24" s="1"/>
  <c r="W5" i="12"/>
  <c r="D5" i="24"/>
  <c r="H5" i="24" s="1"/>
  <c r="W39" i="12"/>
  <c r="D39" i="24"/>
  <c r="H39" i="24" s="1"/>
  <c r="W30" i="12"/>
  <c r="D30" i="24"/>
  <c r="H30" i="24" s="1"/>
  <c r="W18" i="12"/>
  <c r="D18" i="24"/>
  <c r="H18" i="24" s="1"/>
  <c r="W6" i="12"/>
  <c r="D6" i="24"/>
  <c r="H6" i="24" s="1"/>
  <c r="W53" i="12"/>
  <c r="D53" i="24"/>
  <c r="H53" i="24" s="1"/>
  <c r="W17" i="12"/>
  <c r="D17" i="24"/>
  <c r="H17" i="24" s="1"/>
  <c r="W52" i="12"/>
  <c r="D52" i="24"/>
  <c r="H52" i="24" s="1"/>
  <c r="W40" i="12"/>
  <c r="D40" i="24"/>
  <c r="H40" i="24" s="1"/>
  <c r="W28" i="12"/>
  <c r="D28" i="24"/>
  <c r="H28" i="24" s="1"/>
  <c r="W16" i="12"/>
  <c r="D16" i="24"/>
  <c r="H16" i="24" s="1"/>
  <c r="W4" i="12"/>
  <c r="D4" i="24"/>
  <c r="H4" i="24" s="1"/>
  <c r="W51" i="12"/>
  <c r="D51" i="24"/>
  <c r="H51" i="24" s="1"/>
  <c r="W27" i="12"/>
  <c r="D27" i="24"/>
  <c r="H27" i="24" s="1"/>
  <c r="D15" i="24"/>
  <c r="H15" i="24" s="1"/>
  <c r="W15" i="12"/>
  <c r="W50" i="12"/>
  <c r="D50" i="24"/>
  <c r="H50" i="24" s="1"/>
  <c r="W38" i="12"/>
  <c r="D38" i="24"/>
  <c r="H38" i="24" s="1"/>
  <c r="D26" i="24"/>
  <c r="H26" i="24" s="1"/>
  <c r="W26" i="12"/>
  <c r="D14" i="24"/>
  <c r="H14" i="24" s="1"/>
  <c r="W14" i="12"/>
  <c r="D49" i="24"/>
  <c r="H49" i="24" s="1"/>
  <c r="W49" i="12"/>
  <c r="D37" i="24"/>
  <c r="H37" i="24" s="1"/>
  <c r="W37" i="12"/>
  <c r="D25" i="24"/>
  <c r="H25" i="24" s="1"/>
  <c r="W25" i="12"/>
  <c r="D13" i="24"/>
  <c r="H13" i="24" s="1"/>
  <c r="W13" i="12"/>
  <c r="W48" i="12"/>
  <c r="D48" i="24"/>
  <c r="H48" i="24" s="1"/>
  <c r="W36" i="12"/>
  <c r="D36" i="24"/>
  <c r="H36" i="24" s="1"/>
  <c r="D24" i="24"/>
  <c r="H24" i="24" s="1"/>
  <c r="W24" i="12"/>
  <c r="W12" i="12"/>
  <c r="D12" i="24"/>
  <c r="H12" i="24" s="1"/>
  <c r="W54" i="12"/>
  <c r="D47" i="24"/>
  <c r="H47" i="24" s="1"/>
  <c r="W47" i="12"/>
  <c r="D35" i="24"/>
  <c r="H35" i="24" s="1"/>
  <c r="W35" i="12"/>
  <c r="D23" i="24"/>
  <c r="H23" i="24" s="1"/>
  <c r="W23" i="12"/>
  <c r="D11" i="24"/>
  <c r="H11" i="24" s="1"/>
  <c r="W11" i="12"/>
  <c r="D46" i="24"/>
  <c r="H46" i="24" s="1"/>
  <c r="W46" i="12"/>
  <c r="D34" i="24"/>
  <c r="H34" i="24" s="1"/>
  <c r="W34" i="12"/>
  <c r="D22" i="24"/>
  <c r="H22" i="24" s="1"/>
  <c r="W22" i="12"/>
  <c r="D10" i="24"/>
  <c r="H10" i="24" s="1"/>
  <c r="W10" i="12"/>
  <c r="W45" i="12"/>
  <c r="D45" i="24"/>
  <c r="H45" i="24" s="1"/>
  <c r="W33" i="12"/>
  <c r="D33" i="24"/>
  <c r="H33" i="24" s="1"/>
  <c r="W21" i="12"/>
  <c r="D21" i="24"/>
  <c r="H21" i="24" s="1"/>
  <c r="W9" i="12"/>
  <c r="D9" i="24"/>
  <c r="H9" i="24" s="1"/>
  <c r="W44" i="12"/>
  <c r="D44" i="24"/>
  <c r="H44" i="24" s="1"/>
  <c r="W32" i="12"/>
  <c r="D32" i="24"/>
  <c r="H32" i="24" s="1"/>
  <c r="W20" i="12"/>
  <c r="D20" i="24"/>
  <c r="H20" i="24" s="1"/>
  <c r="W8" i="12"/>
  <c r="D8" i="24"/>
  <c r="H8" i="24" s="1"/>
  <c r="D62" i="15"/>
  <c r="E62" i="15"/>
  <c r="F62" i="15"/>
  <c r="G62" i="15"/>
  <c r="P62" i="15"/>
  <c r="Q62" i="15"/>
  <c r="R62" i="15"/>
  <c r="R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R61" i="13"/>
  <c r="P61" i="13"/>
  <c r="O61" i="13"/>
  <c r="N61" i="13"/>
  <c r="M61" i="13"/>
  <c r="L61" i="13"/>
  <c r="L61" i="43" s="1"/>
  <c r="K61" i="13"/>
  <c r="J61" i="13"/>
  <c r="I61" i="13"/>
  <c r="H61" i="13"/>
  <c r="G61" i="13"/>
  <c r="F61" i="13"/>
  <c r="E61" i="13"/>
  <c r="D61" i="13"/>
  <c r="C61" i="13"/>
  <c r="R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R59" i="13"/>
  <c r="P59" i="13"/>
  <c r="O59" i="13"/>
  <c r="N59" i="13"/>
  <c r="M59" i="13"/>
  <c r="L59" i="13"/>
  <c r="K59" i="13"/>
  <c r="J59" i="13"/>
  <c r="I59" i="13"/>
  <c r="H59" i="13"/>
  <c r="G59" i="13"/>
  <c r="G59" i="43" s="1"/>
  <c r="F59" i="13"/>
  <c r="E59" i="13"/>
  <c r="D59" i="13"/>
  <c r="C59" i="13"/>
  <c r="R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R57" i="13"/>
  <c r="P57" i="13"/>
  <c r="O57" i="13"/>
  <c r="N57" i="13"/>
  <c r="M57" i="13"/>
  <c r="M57" i="43" s="1"/>
  <c r="L57" i="13"/>
  <c r="K57" i="13"/>
  <c r="J57" i="13"/>
  <c r="I57" i="13"/>
  <c r="H57" i="13"/>
  <c r="G57" i="13"/>
  <c r="F57" i="13"/>
  <c r="E57" i="13"/>
  <c r="D57" i="13"/>
  <c r="C57" i="13"/>
  <c r="R56" i="13"/>
  <c r="P56" i="13"/>
  <c r="P56" i="43" s="1"/>
  <c r="O56" i="13"/>
  <c r="N56" i="13"/>
  <c r="M56" i="13"/>
  <c r="L56" i="13"/>
  <c r="K56" i="13"/>
  <c r="J56" i="13"/>
  <c r="I56" i="13"/>
  <c r="H56" i="13"/>
  <c r="G56" i="13"/>
  <c r="F56" i="13"/>
  <c r="E56" i="13"/>
  <c r="D56" i="13"/>
  <c r="D56" i="43" s="1"/>
  <c r="C56" i="13"/>
  <c r="R55" i="13"/>
  <c r="P55" i="13"/>
  <c r="O55" i="13"/>
  <c r="N55" i="13"/>
  <c r="M55" i="13"/>
  <c r="L55" i="13"/>
  <c r="K55" i="13"/>
  <c r="J55" i="13"/>
  <c r="I55" i="13"/>
  <c r="H55" i="13"/>
  <c r="G55" i="13"/>
  <c r="G55" i="43" s="1"/>
  <c r="F55" i="13"/>
  <c r="E55" i="13"/>
  <c r="D55" i="13"/>
  <c r="C55" i="13"/>
  <c r="R54" i="13"/>
  <c r="P54" i="13"/>
  <c r="O54" i="13"/>
  <c r="N54" i="13"/>
  <c r="M54" i="13"/>
  <c r="L54" i="13"/>
  <c r="K54" i="13"/>
  <c r="J54" i="13"/>
  <c r="J54" i="43" s="1"/>
  <c r="I54" i="13"/>
  <c r="H54" i="13"/>
  <c r="G54" i="13"/>
  <c r="F54" i="13"/>
  <c r="E54" i="13"/>
  <c r="D54" i="13"/>
  <c r="C54" i="13"/>
  <c r="R53" i="13"/>
  <c r="P53" i="13"/>
  <c r="O53" i="13"/>
  <c r="N53" i="13"/>
  <c r="M53" i="13"/>
  <c r="M53" i="43" s="1"/>
  <c r="L53" i="13"/>
  <c r="K53" i="13"/>
  <c r="J53" i="13"/>
  <c r="I53" i="13"/>
  <c r="H53" i="13"/>
  <c r="G53" i="13"/>
  <c r="F53" i="13"/>
  <c r="E53" i="13"/>
  <c r="D53" i="13"/>
  <c r="C53" i="13"/>
  <c r="R52" i="13"/>
  <c r="P52" i="13"/>
  <c r="P52" i="43" s="1"/>
  <c r="O52" i="13"/>
  <c r="N52" i="13"/>
  <c r="M52" i="13"/>
  <c r="L52" i="13"/>
  <c r="K52" i="13"/>
  <c r="J52" i="13"/>
  <c r="I52" i="13"/>
  <c r="H52" i="13"/>
  <c r="G52" i="13"/>
  <c r="F52" i="13"/>
  <c r="E52" i="13"/>
  <c r="D52" i="13"/>
  <c r="D52" i="43" s="1"/>
  <c r="C52" i="13"/>
  <c r="R51" i="13"/>
  <c r="P51" i="13"/>
  <c r="O51" i="13"/>
  <c r="N51" i="13"/>
  <c r="M51" i="13"/>
  <c r="L51" i="13"/>
  <c r="K51" i="13"/>
  <c r="J51" i="13"/>
  <c r="I51" i="13"/>
  <c r="H51" i="13"/>
  <c r="G51" i="13"/>
  <c r="G51" i="43" s="1"/>
  <c r="F51" i="13"/>
  <c r="E51" i="13"/>
  <c r="D51" i="13"/>
  <c r="C51" i="13"/>
  <c r="R50" i="13"/>
  <c r="P50" i="13"/>
  <c r="O50" i="13"/>
  <c r="N50" i="13"/>
  <c r="M50" i="13"/>
  <c r="L50" i="13"/>
  <c r="K50" i="13"/>
  <c r="J50" i="13"/>
  <c r="J50" i="43" s="1"/>
  <c r="I50" i="13"/>
  <c r="H50" i="13"/>
  <c r="G50" i="13"/>
  <c r="F50" i="13"/>
  <c r="E50" i="13"/>
  <c r="D50" i="13"/>
  <c r="C50" i="13"/>
  <c r="R49" i="13"/>
  <c r="P49" i="13"/>
  <c r="O49" i="13"/>
  <c r="N49" i="13"/>
  <c r="M49" i="13"/>
  <c r="M49" i="43" s="1"/>
  <c r="L49" i="13"/>
  <c r="K49" i="13"/>
  <c r="J49" i="13"/>
  <c r="I49" i="13"/>
  <c r="H49" i="13"/>
  <c r="G49" i="13"/>
  <c r="F49" i="13"/>
  <c r="E49" i="13"/>
  <c r="D49" i="13"/>
  <c r="C49" i="13"/>
  <c r="R48" i="13"/>
  <c r="P48" i="13"/>
  <c r="P48" i="43" s="1"/>
  <c r="O48" i="13"/>
  <c r="N48" i="13"/>
  <c r="M48" i="13"/>
  <c r="L48" i="13"/>
  <c r="K48" i="13"/>
  <c r="J48" i="13"/>
  <c r="I48" i="13"/>
  <c r="H48" i="13"/>
  <c r="G48" i="13"/>
  <c r="F48" i="13"/>
  <c r="E48" i="13"/>
  <c r="D48" i="13"/>
  <c r="D48" i="43" s="1"/>
  <c r="C48" i="13"/>
  <c r="R47" i="13"/>
  <c r="P47" i="13"/>
  <c r="O47" i="13"/>
  <c r="N47" i="13"/>
  <c r="M47" i="13"/>
  <c r="L47" i="13"/>
  <c r="K47" i="13"/>
  <c r="J47" i="13"/>
  <c r="I47" i="13"/>
  <c r="H47" i="13"/>
  <c r="G47" i="13"/>
  <c r="G47" i="43" s="1"/>
  <c r="F47" i="13"/>
  <c r="E47" i="13"/>
  <c r="D47" i="13"/>
  <c r="C47" i="13"/>
  <c r="R46" i="13"/>
  <c r="P46" i="13"/>
  <c r="O46" i="13"/>
  <c r="N46" i="13"/>
  <c r="M46" i="13"/>
  <c r="L46" i="13"/>
  <c r="K46" i="13"/>
  <c r="J46" i="13"/>
  <c r="J46" i="43" s="1"/>
  <c r="I46" i="13"/>
  <c r="H46" i="13"/>
  <c r="G46" i="13"/>
  <c r="F46" i="13"/>
  <c r="E46" i="13"/>
  <c r="D46" i="13"/>
  <c r="C46" i="13"/>
  <c r="R45" i="13"/>
  <c r="P45" i="13"/>
  <c r="O45" i="13"/>
  <c r="N45" i="13"/>
  <c r="M45" i="13"/>
  <c r="M45" i="43" s="1"/>
  <c r="L45" i="13"/>
  <c r="K45" i="13"/>
  <c r="J45" i="13"/>
  <c r="I45" i="13"/>
  <c r="H45" i="13"/>
  <c r="G45" i="13"/>
  <c r="F45" i="13"/>
  <c r="E45" i="13"/>
  <c r="D45" i="13"/>
  <c r="C45" i="13"/>
  <c r="R44" i="13"/>
  <c r="P44" i="13"/>
  <c r="P44" i="43" s="1"/>
  <c r="O44" i="13"/>
  <c r="N44" i="13"/>
  <c r="M44" i="13"/>
  <c r="L44" i="13"/>
  <c r="K44" i="13"/>
  <c r="J44" i="13"/>
  <c r="I44" i="13"/>
  <c r="H44" i="13"/>
  <c r="G44" i="13"/>
  <c r="F44" i="13"/>
  <c r="E44" i="13"/>
  <c r="D44" i="13"/>
  <c r="D44" i="43" s="1"/>
  <c r="C44" i="13"/>
  <c r="R43" i="13"/>
  <c r="P43" i="13"/>
  <c r="O43" i="13"/>
  <c r="N43" i="13"/>
  <c r="M43" i="13"/>
  <c r="L43" i="13"/>
  <c r="K43" i="13"/>
  <c r="J43" i="13"/>
  <c r="I43" i="13"/>
  <c r="H43" i="13"/>
  <c r="G43" i="13"/>
  <c r="G43" i="43" s="1"/>
  <c r="F43" i="13"/>
  <c r="E43" i="13"/>
  <c r="D43" i="13"/>
  <c r="C43" i="13"/>
  <c r="R42" i="13"/>
  <c r="P42" i="13"/>
  <c r="O42" i="13"/>
  <c r="N42" i="13"/>
  <c r="M42" i="13"/>
  <c r="L42" i="13"/>
  <c r="K42" i="13"/>
  <c r="J42" i="13"/>
  <c r="J42" i="43" s="1"/>
  <c r="I42" i="13"/>
  <c r="H42" i="13"/>
  <c r="G42" i="13"/>
  <c r="F42" i="13"/>
  <c r="E42" i="13"/>
  <c r="D42" i="13"/>
  <c r="C42" i="13"/>
  <c r="R41" i="13"/>
  <c r="P41" i="13"/>
  <c r="O41" i="13"/>
  <c r="N41" i="13"/>
  <c r="M41" i="13"/>
  <c r="M41" i="43" s="1"/>
  <c r="L41" i="13"/>
  <c r="K41" i="13"/>
  <c r="J41" i="13"/>
  <c r="I41" i="13"/>
  <c r="H41" i="13"/>
  <c r="G41" i="13"/>
  <c r="F41" i="13"/>
  <c r="E41" i="13"/>
  <c r="D41" i="13"/>
  <c r="C41" i="13"/>
  <c r="R40" i="13"/>
  <c r="P40" i="13"/>
  <c r="P40" i="43" s="1"/>
  <c r="O40" i="13"/>
  <c r="N40" i="13"/>
  <c r="M40" i="13"/>
  <c r="L40" i="13"/>
  <c r="K40" i="13"/>
  <c r="J40" i="13"/>
  <c r="I40" i="13"/>
  <c r="H40" i="13"/>
  <c r="G40" i="13"/>
  <c r="F40" i="13"/>
  <c r="E40" i="13"/>
  <c r="D40" i="13"/>
  <c r="D40" i="43" s="1"/>
  <c r="C40" i="13"/>
  <c r="R39" i="13"/>
  <c r="P39" i="13"/>
  <c r="O39" i="13"/>
  <c r="N39" i="13"/>
  <c r="M39" i="13"/>
  <c r="L39" i="13"/>
  <c r="K39" i="13"/>
  <c r="J39" i="13"/>
  <c r="I39" i="13"/>
  <c r="H39" i="13"/>
  <c r="G39" i="13"/>
  <c r="G39" i="43" s="1"/>
  <c r="F39" i="13"/>
  <c r="E39" i="13"/>
  <c r="D39" i="13"/>
  <c r="C39" i="13"/>
  <c r="R38" i="13"/>
  <c r="P38" i="13"/>
  <c r="O38" i="13"/>
  <c r="N38" i="13"/>
  <c r="M38" i="13"/>
  <c r="L38" i="13"/>
  <c r="K38" i="13"/>
  <c r="J38" i="13"/>
  <c r="J38" i="43" s="1"/>
  <c r="I38" i="13"/>
  <c r="H38" i="13"/>
  <c r="G38" i="13"/>
  <c r="F38" i="13"/>
  <c r="E38" i="13"/>
  <c r="D38" i="13"/>
  <c r="C38" i="13"/>
  <c r="R37" i="13"/>
  <c r="P37" i="13"/>
  <c r="O37" i="13"/>
  <c r="N37" i="13"/>
  <c r="M37" i="13"/>
  <c r="M37" i="43" s="1"/>
  <c r="L37" i="13"/>
  <c r="K37" i="13"/>
  <c r="J37" i="13"/>
  <c r="I37" i="13"/>
  <c r="H37" i="13"/>
  <c r="G37" i="13"/>
  <c r="F37" i="13"/>
  <c r="E37" i="13"/>
  <c r="D37" i="13"/>
  <c r="C37" i="13"/>
  <c r="R36" i="13"/>
  <c r="P36" i="13"/>
  <c r="P36" i="43" s="1"/>
  <c r="O36" i="13"/>
  <c r="N36" i="13"/>
  <c r="M36" i="13"/>
  <c r="L36" i="13"/>
  <c r="K36" i="13"/>
  <c r="J36" i="13"/>
  <c r="I36" i="13"/>
  <c r="H36" i="13"/>
  <c r="G36" i="13"/>
  <c r="F36" i="13"/>
  <c r="E36" i="13"/>
  <c r="D36" i="13"/>
  <c r="D36" i="43" s="1"/>
  <c r="C36" i="13"/>
  <c r="R35" i="13"/>
  <c r="P35" i="13"/>
  <c r="O35" i="13"/>
  <c r="N35" i="13"/>
  <c r="N35" i="43" s="1"/>
  <c r="M35" i="13"/>
  <c r="L35" i="13"/>
  <c r="K35" i="13"/>
  <c r="J35" i="13"/>
  <c r="I35" i="13"/>
  <c r="H35" i="13"/>
  <c r="G35" i="13"/>
  <c r="G35" i="43" s="1"/>
  <c r="F35" i="13"/>
  <c r="E35" i="13"/>
  <c r="D35" i="13"/>
  <c r="C35" i="13"/>
  <c r="R34" i="13"/>
  <c r="R34" i="43" s="1"/>
  <c r="P34" i="13"/>
  <c r="O34" i="13"/>
  <c r="N34" i="13"/>
  <c r="M34" i="13"/>
  <c r="L34" i="13"/>
  <c r="K34" i="13"/>
  <c r="J34" i="13"/>
  <c r="J34" i="43" s="1"/>
  <c r="I34" i="13"/>
  <c r="H34" i="13"/>
  <c r="G34" i="13"/>
  <c r="F34" i="13"/>
  <c r="E34" i="13"/>
  <c r="E34" i="43" s="1"/>
  <c r="D34" i="13"/>
  <c r="C34" i="13"/>
  <c r="R33" i="13"/>
  <c r="P33" i="13"/>
  <c r="O33" i="13"/>
  <c r="N33" i="13"/>
  <c r="M33" i="13"/>
  <c r="M33" i="43" s="1"/>
  <c r="L33" i="13"/>
  <c r="K33" i="13"/>
  <c r="J33" i="13"/>
  <c r="I33" i="13"/>
  <c r="H33" i="13"/>
  <c r="H33" i="43" s="1"/>
  <c r="G33" i="13"/>
  <c r="F33" i="13"/>
  <c r="E33" i="13"/>
  <c r="D33" i="13"/>
  <c r="C33" i="13"/>
  <c r="R32" i="13"/>
  <c r="P32" i="13"/>
  <c r="P32" i="43" s="1"/>
  <c r="O32" i="13"/>
  <c r="N32" i="13"/>
  <c r="M32" i="13"/>
  <c r="L32" i="13"/>
  <c r="K32" i="13"/>
  <c r="K32" i="43" s="1"/>
  <c r="J32" i="13"/>
  <c r="I32" i="13"/>
  <c r="H32" i="13"/>
  <c r="G32" i="13"/>
  <c r="F32" i="13"/>
  <c r="E32" i="13"/>
  <c r="D32" i="13"/>
  <c r="D32" i="43" s="1"/>
  <c r="C32" i="13"/>
  <c r="R31" i="13"/>
  <c r="P31" i="13"/>
  <c r="O31" i="13"/>
  <c r="N31" i="13"/>
  <c r="N31" i="43" s="1"/>
  <c r="M31" i="13"/>
  <c r="L31" i="13"/>
  <c r="K31" i="13"/>
  <c r="J31" i="13"/>
  <c r="I31" i="13"/>
  <c r="H31" i="13"/>
  <c r="G31" i="13"/>
  <c r="G31" i="43" s="1"/>
  <c r="F31" i="13"/>
  <c r="E31" i="13"/>
  <c r="D31" i="13"/>
  <c r="C31" i="13"/>
  <c r="R30" i="13"/>
  <c r="R30" i="43" s="1"/>
  <c r="P30" i="13"/>
  <c r="O30" i="13"/>
  <c r="N30" i="13"/>
  <c r="M30" i="13"/>
  <c r="L30" i="13"/>
  <c r="K30" i="13"/>
  <c r="J30" i="13"/>
  <c r="J30" i="43" s="1"/>
  <c r="I30" i="13"/>
  <c r="H30" i="13"/>
  <c r="G30" i="13"/>
  <c r="F30" i="13"/>
  <c r="E30" i="13"/>
  <c r="E30" i="43" s="1"/>
  <c r="D30" i="13"/>
  <c r="C30" i="13"/>
  <c r="R29" i="13"/>
  <c r="P29" i="13"/>
  <c r="O29" i="13"/>
  <c r="N29" i="13"/>
  <c r="M29" i="13"/>
  <c r="M29" i="43" s="1"/>
  <c r="L29" i="13"/>
  <c r="K29" i="13"/>
  <c r="J29" i="13"/>
  <c r="I29" i="13"/>
  <c r="H29" i="13"/>
  <c r="H29" i="43" s="1"/>
  <c r="G29" i="13"/>
  <c r="F29" i="13"/>
  <c r="E29" i="13"/>
  <c r="D29" i="13"/>
  <c r="C29" i="13"/>
  <c r="R28" i="13"/>
  <c r="P28" i="13"/>
  <c r="P28" i="43" s="1"/>
  <c r="O28" i="13"/>
  <c r="N28" i="13"/>
  <c r="M28" i="13"/>
  <c r="L28" i="13"/>
  <c r="K28" i="13"/>
  <c r="K28" i="43" s="1"/>
  <c r="J28" i="13"/>
  <c r="I28" i="13"/>
  <c r="H28" i="13"/>
  <c r="G28" i="13"/>
  <c r="F28" i="13"/>
  <c r="E28" i="13"/>
  <c r="D28" i="13"/>
  <c r="D28" i="43" s="1"/>
  <c r="C28" i="13"/>
  <c r="R27" i="13"/>
  <c r="P27" i="13"/>
  <c r="O27" i="13"/>
  <c r="N27" i="13"/>
  <c r="N27" i="43" s="1"/>
  <c r="M27" i="13"/>
  <c r="L27" i="13"/>
  <c r="K27" i="13"/>
  <c r="J27" i="13"/>
  <c r="I27" i="13"/>
  <c r="H27" i="13"/>
  <c r="G27" i="13"/>
  <c r="G27" i="43" s="1"/>
  <c r="F27" i="13"/>
  <c r="E27" i="13"/>
  <c r="D27" i="13"/>
  <c r="C27" i="13"/>
  <c r="R26" i="13"/>
  <c r="R26" i="43" s="1"/>
  <c r="P26" i="13"/>
  <c r="O26" i="13"/>
  <c r="N26" i="13"/>
  <c r="M26" i="13"/>
  <c r="L26" i="13"/>
  <c r="K26" i="13"/>
  <c r="J26" i="13"/>
  <c r="J26" i="43" s="1"/>
  <c r="I26" i="13"/>
  <c r="H26" i="13"/>
  <c r="G26" i="13"/>
  <c r="F26" i="13"/>
  <c r="E26" i="13"/>
  <c r="E26" i="43" s="1"/>
  <c r="D26" i="13"/>
  <c r="C26" i="13"/>
  <c r="R25" i="13"/>
  <c r="P25" i="13"/>
  <c r="O25" i="13"/>
  <c r="N25" i="13"/>
  <c r="M25" i="13"/>
  <c r="M25" i="43" s="1"/>
  <c r="L25" i="13"/>
  <c r="K25" i="13"/>
  <c r="J25" i="13"/>
  <c r="I25" i="13"/>
  <c r="H25" i="13"/>
  <c r="H25" i="43" s="1"/>
  <c r="G25" i="13"/>
  <c r="F25" i="13"/>
  <c r="E25" i="13"/>
  <c r="D25" i="13"/>
  <c r="C25" i="13"/>
  <c r="R24" i="13"/>
  <c r="P24" i="13"/>
  <c r="P24" i="43" s="1"/>
  <c r="O24" i="13"/>
  <c r="N24" i="13"/>
  <c r="M24" i="13"/>
  <c r="L24" i="13"/>
  <c r="K24" i="13"/>
  <c r="K24" i="43" s="1"/>
  <c r="J24" i="13"/>
  <c r="I24" i="13"/>
  <c r="H24" i="13"/>
  <c r="G24" i="13"/>
  <c r="F24" i="13"/>
  <c r="E24" i="13"/>
  <c r="D24" i="13"/>
  <c r="D24" i="43" s="1"/>
  <c r="C24" i="13"/>
  <c r="R23" i="13"/>
  <c r="P23" i="13"/>
  <c r="O23" i="13"/>
  <c r="N23" i="13"/>
  <c r="N23" i="43" s="1"/>
  <c r="M23" i="13"/>
  <c r="L23" i="13"/>
  <c r="K23" i="13"/>
  <c r="J23" i="13"/>
  <c r="I23" i="13"/>
  <c r="H23" i="13"/>
  <c r="G23" i="13"/>
  <c r="G23" i="43" s="1"/>
  <c r="F23" i="13"/>
  <c r="E23" i="13"/>
  <c r="D23" i="13"/>
  <c r="C23" i="13"/>
  <c r="R22" i="13"/>
  <c r="R22" i="43" s="1"/>
  <c r="P22" i="13"/>
  <c r="O22" i="13"/>
  <c r="N22" i="13"/>
  <c r="M22" i="13"/>
  <c r="L22" i="13"/>
  <c r="K22" i="13"/>
  <c r="J22" i="13"/>
  <c r="J22" i="43" s="1"/>
  <c r="I22" i="13"/>
  <c r="H22" i="13"/>
  <c r="G22" i="13"/>
  <c r="F22" i="13"/>
  <c r="E22" i="13"/>
  <c r="E22" i="43" s="1"/>
  <c r="D22" i="13"/>
  <c r="C22" i="13"/>
  <c r="R21" i="13"/>
  <c r="P21" i="13"/>
  <c r="O21" i="13"/>
  <c r="N21" i="13"/>
  <c r="M21" i="13"/>
  <c r="M21" i="43" s="1"/>
  <c r="L21" i="13"/>
  <c r="K21" i="13"/>
  <c r="J21" i="13"/>
  <c r="I21" i="13"/>
  <c r="H21" i="13"/>
  <c r="H21" i="43" s="1"/>
  <c r="G21" i="13"/>
  <c r="F21" i="13"/>
  <c r="E21" i="13"/>
  <c r="D21" i="13"/>
  <c r="C21" i="13"/>
  <c r="R20" i="13"/>
  <c r="P20" i="13"/>
  <c r="P20" i="43" s="1"/>
  <c r="O20" i="13"/>
  <c r="N20" i="13"/>
  <c r="M20" i="13"/>
  <c r="L20" i="13"/>
  <c r="K20" i="13"/>
  <c r="K20" i="43" s="1"/>
  <c r="J20" i="13"/>
  <c r="I20" i="13"/>
  <c r="H20" i="13"/>
  <c r="G20" i="13"/>
  <c r="F20" i="13"/>
  <c r="E20" i="13"/>
  <c r="D20" i="13"/>
  <c r="D20" i="43" s="1"/>
  <c r="C20" i="13"/>
  <c r="R19" i="13"/>
  <c r="P19" i="13"/>
  <c r="O19" i="13"/>
  <c r="N19" i="13"/>
  <c r="N19" i="43" s="1"/>
  <c r="M19" i="13"/>
  <c r="L19" i="13"/>
  <c r="K19" i="13"/>
  <c r="J19" i="13"/>
  <c r="I19" i="13"/>
  <c r="H19" i="13"/>
  <c r="G19" i="13"/>
  <c r="G19" i="43" s="1"/>
  <c r="F19" i="13"/>
  <c r="E19" i="13"/>
  <c r="D19" i="13"/>
  <c r="C19" i="13"/>
  <c r="R18" i="13"/>
  <c r="R18" i="43" s="1"/>
  <c r="P18" i="13"/>
  <c r="O18" i="13"/>
  <c r="N18" i="13"/>
  <c r="M18" i="13"/>
  <c r="L18" i="13"/>
  <c r="K18" i="13"/>
  <c r="J18" i="13"/>
  <c r="J18" i="43" s="1"/>
  <c r="I18" i="13"/>
  <c r="H18" i="13"/>
  <c r="G18" i="13"/>
  <c r="F18" i="13"/>
  <c r="E18" i="13"/>
  <c r="E18" i="43" s="1"/>
  <c r="D18" i="13"/>
  <c r="C18" i="13"/>
  <c r="R17" i="13"/>
  <c r="P17" i="13"/>
  <c r="O17" i="13"/>
  <c r="N17" i="13"/>
  <c r="M17" i="13"/>
  <c r="M17" i="43" s="1"/>
  <c r="L17" i="13"/>
  <c r="K17" i="13"/>
  <c r="J17" i="13"/>
  <c r="I17" i="13"/>
  <c r="H17" i="13"/>
  <c r="H17" i="43" s="1"/>
  <c r="G17" i="13"/>
  <c r="F17" i="13"/>
  <c r="E17" i="13"/>
  <c r="D17" i="13"/>
  <c r="C17" i="13"/>
  <c r="R16" i="13"/>
  <c r="P16" i="13"/>
  <c r="P16" i="43" s="1"/>
  <c r="O16" i="13"/>
  <c r="N16" i="13"/>
  <c r="M16" i="13"/>
  <c r="L16" i="13"/>
  <c r="K16" i="13"/>
  <c r="K16" i="43" s="1"/>
  <c r="J16" i="13"/>
  <c r="I16" i="13"/>
  <c r="H16" i="13"/>
  <c r="G16" i="13"/>
  <c r="F16" i="13"/>
  <c r="E16" i="13"/>
  <c r="D16" i="13"/>
  <c r="D16" i="43" s="1"/>
  <c r="C16" i="13"/>
  <c r="R15" i="13"/>
  <c r="P15" i="13"/>
  <c r="O15" i="13"/>
  <c r="N15" i="13"/>
  <c r="N15" i="43" s="1"/>
  <c r="M15" i="13"/>
  <c r="L15" i="13"/>
  <c r="K15" i="13"/>
  <c r="J15" i="13"/>
  <c r="I15" i="13"/>
  <c r="H15" i="13"/>
  <c r="G15" i="13"/>
  <c r="G15" i="43" s="1"/>
  <c r="F15" i="13"/>
  <c r="E15" i="13"/>
  <c r="D15" i="13"/>
  <c r="C15" i="13"/>
  <c r="R14" i="13"/>
  <c r="R14" i="43" s="1"/>
  <c r="P14" i="13"/>
  <c r="O14" i="13"/>
  <c r="N14" i="13"/>
  <c r="M14" i="13"/>
  <c r="L14" i="13"/>
  <c r="K14" i="13"/>
  <c r="J14" i="13"/>
  <c r="J14" i="43" s="1"/>
  <c r="I14" i="13"/>
  <c r="H14" i="13"/>
  <c r="G14" i="13"/>
  <c r="F14" i="13"/>
  <c r="E14" i="13"/>
  <c r="E14" i="43" s="1"/>
  <c r="D14" i="13"/>
  <c r="C14" i="13"/>
  <c r="R13" i="13"/>
  <c r="P13" i="13"/>
  <c r="O13" i="13"/>
  <c r="N13" i="13"/>
  <c r="M13" i="13"/>
  <c r="M13" i="43" s="1"/>
  <c r="L13" i="13"/>
  <c r="K13" i="13"/>
  <c r="J13" i="13"/>
  <c r="I13" i="13"/>
  <c r="H13" i="13"/>
  <c r="H13" i="43" s="1"/>
  <c r="G13" i="13"/>
  <c r="F13" i="13"/>
  <c r="E13" i="13"/>
  <c r="D13" i="13"/>
  <c r="C13" i="13"/>
  <c r="R12" i="13"/>
  <c r="P12" i="13"/>
  <c r="P12" i="43" s="1"/>
  <c r="O12" i="13"/>
  <c r="N12" i="13"/>
  <c r="M12" i="13"/>
  <c r="L12" i="13"/>
  <c r="K12" i="13"/>
  <c r="K12" i="43" s="1"/>
  <c r="J12" i="13"/>
  <c r="I12" i="13"/>
  <c r="H12" i="13"/>
  <c r="G12" i="13"/>
  <c r="F12" i="13"/>
  <c r="E12" i="13"/>
  <c r="D12" i="13"/>
  <c r="D12" i="43" s="1"/>
  <c r="C12" i="13"/>
  <c r="R11" i="13"/>
  <c r="P11" i="13"/>
  <c r="O11" i="13"/>
  <c r="N11" i="13"/>
  <c r="N11" i="43" s="1"/>
  <c r="M11" i="13"/>
  <c r="L11" i="13"/>
  <c r="K11" i="13"/>
  <c r="J11" i="13"/>
  <c r="I11" i="13"/>
  <c r="H11" i="13"/>
  <c r="G11" i="13"/>
  <c r="G11" i="43" s="1"/>
  <c r="F11" i="13"/>
  <c r="E11" i="13"/>
  <c r="D11" i="13"/>
  <c r="C11" i="13"/>
  <c r="R10" i="13"/>
  <c r="R10" i="43" s="1"/>
  <c r="P10" i="13"/>
  <c r="O10" i="13"/>
  <c r="N10" i="13"/>
  <c r="M10" i="13"/>
  <c r="L10" i="13"/>
  <c r="K10" i="13"/>
  <c r="J10" i="13"/>
  <c r="J10" i="43" s="1"/>
  <c r="I10" i="13"/>
  <c r="H10" i="13"/>
  <c r="G10" i="13"/>
  <c r="F10" i="13"/>
  <c r="E10" i="13"/>
  <c r="E10" i="43" s="1"/>
  <c r="D10" i="13"/>
  <c r="C10" i="13"/>
  <c r="R9" i="13"/>
  <c r="P9" i="13"/>
  <c r="O9" i="13"/>
  <c r="N9" i="13"/>
  <c r="M9" i="13"/>
  <c r="M9" i="43" s="1"/>
  <c r="L9" i="13"/>
  <c r="K9" i="13"/>
  <c r="J9" i="13"/>
  <c r="I9" i="13"/>
  <c r="H9" i="13"/>
  <c r="H9" i="43" s="1"/>
  <c r="G9" i="13"/>
  <c r="F9" i="13"/>
  <c r="E9" i="13"/>
  <c r="D9" i="13"/>
  <c r="C9" i="13"/>
  <c r="R8" i="13"/>
  <c r="P8" i="13"/>
  <c r="P8" i="43" s="1"/>
  <c r="O8" i="13"/>
  <c r="N8" i="13"/>
  <c r="M8" i="13"/>
  <c r="L8" i="13"/>
  <c r="K8" i="13"/>
  <c r="K8" i="43" s="1"/>
  <c r="J8" i="13"/>
  <c r="I8" i="13"/>
  <c r="H8" i="13"/>
  <c r="G8" i="13"/>
  <c r="F8" i="13"/>
  <c r="E8" i="13"/>
  <c r="D8" i="13"/>
  <c r="D8" i="43" s="1"/>
  <c r="C8" i="13"/>
  <c r="R7" i="13"/>
  <c r="P7" i="13"/>
  <c r="O7" i="13"/>
  <c r="N7" i="13"/>
  <c r="N7" i="43" s="1"/>
  <c r="M7" i="13"/>
  <c r="L7" i="13"/>
  <c r="K7" i="13"/>
  <c r="J7" i="13"/>
  <c r="I7" i="13"/>
  <c r="H7" i="13"/>
  <c r="G7" i="13"/>
  <c r="G7" i="43" s="1"/>
  <c r="F7" i="13"/>
  <c r="E7" i="13"/>
  <c r="D7" i="13"/>
  <c r="C7" i="13"/>
  <c r="R6" i="13"/>
  <c r="R6" i="43" s="1"/>
  <c r="P6" i="13"/>
  <c r="O6" i="13"/>
  <c r="N6" i="13"/>
  <c r="M6" i="13"/>
  <c r="L6" i="13"/>
  <c r="K6" i="13"/>
  <c r="J6" i="13"/>
  <c r="J6" i="43" s="1"/>
  <c r="I6" i="13"/>
  <c r="H6" i="13"/>
  <c r="G6" i="13"/>
  <c r="F6" i="13"/>
  <c r="E6" i="13"/>
  <c r="E6" i="43" s="1"/>
  <c r="D6" i="13"/>
  <c r="C6" i="13"/>
  <c r="R5" i="13"/>
  <c r="P5" i="13"/>
  <c r="O5" i="13"/>
  <c r="N5" i="13"/>
  <c r="M5" i="13"/>
  <c r="M5" i="43" s="1"/>
  <c r="L5" i="13"/>
  <c r="K5" i="13"/>
  <c r="J5" i="13"/>
  <c r="I5" i="13"/>
  <c r="H5" i="13"/>
  <c r="H5" i="43" s="1"/>
  <c r="G5" i="13"/>
  <c r="F5" i="13"/>
  <c r="E5" i="13"/>
  <c r="D5" i="13"/>
  <c r="C5" i="13"/>
  <c r="R4" i="13"/>
  <c r="P4" i="13"/>
  <c r="P4" i="43" s="1"/>
  <c r="O4" i="13"/>
  <c r="N4" i="13"/>
  <c r="M4" i="13"/>
  <c r="L4" i="13"/>
  <c r="K4" i="13"/>
  <c r="K4" i="43" s="1"/>
  <c r="J4" i="13"/>
  <c r="I4" i="13"/>
  <c r="H4" i="13"/>
  <c r="G4" i="13"/>
  <c r="F4" i="13"/>
  <c r="E4" i="13"/>
  <c r="D4" i="13"/>
  <c r="D4" i="43" s="1"/>
  <c r="C4" i="13"/>
  <c r="R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J4" i="43" l="1"/>
  <c r="G5" i="43"/>
  <c r="D6" i="43"/>
  <c r="P6" i="43"/>
  <c r="M7" i="43"/>
  <c r="J8" i="43"/>
  <c r="G9" i="43"/>
  <c r="D10" i="43"/>
  <c r="P10" i="43"/>
  <c r="M11" i="43"/>
  <c r="J12" i="43"/>
  <c r="G13" i="43"/>
  <c r="D14" i="43"/>
  <c r="K36" i="43"/>
  <c r="H37" i="43"/>
  <c r="C37" i="44" s="1"/>
  <c r="P14" i="43"/>
  <c r="M15" i="43"/>
  <c r="J16" i="43"/>
  <c r="G17" i="43"/>
  <c r="D18" i="43"/>
  <c r="P18" i="43"/>
  <c r="M19" i="43"/>
  <c r="J20" i="43"/>
  <c r="G21" i="43"/>
  <c r="D22" i="43"/>
  <c r="P22" i="43"/>
  <c r="M23" i="43"/>
  <c r="J24" i="43"/>
  <c r="G25" i="43"/>
  <c r="D26" i="43"/>
  <c r="P26" i="43"/>
  <c r="M27" i="43"/>
  <c r="J28" i="43"/>
  <c r="G29" i="43"/>
  <c r="D30" i="43"/>
  <c r="P30" i="43"/>
  <c r="M31" i="43"/>
  <c r="J32" i="43"/>
  <c r="G33" i="43"/>
  <c r="D34" i="43"/>
  <c r="P34" i="43"/>
  <c r="M35" i="43"/>
  <c r="J36" i="43"/>
  <c r="G37" i="43"/>
  <c r="D38" i="43"/>
  <c r="P38" i="43"/>
  <c r="M39" i="43"/>
  <c r="J40" i="43"/>
  <c r="G41" i="43"/>
  <c r="D42" i="43"/>
  <c r="P42" i="43"/>
  <c r="M43" i="43"/>
  <c r="J44" i="43"/>
  <c r="G45" i="43"/>
  <c r="D46" i="43"/>
  <c r="P46" i="43"/>
  <c r="M47" i="43"/>
  <c r="J48" i="43"/>
  <c r="G49" i="43"/>
  <c r="D50" i="43"/>
  <c r="P50" i="43"/>
  <c r="M51" i="43"/>
  <c r="J52" i="43"/>
  <c r="E38" i="43"/>
  <c r="R38" i="43"/>
  <c r="N39" i="43"/>
  <c r="K40" i="43"/>
  <c r="H41" i="43"/>
  <c r="E42" i="43"/>
  <c r="R42" i="43"/>
  <c r="N43" i="43"/>
  <c r="K44" i="43"/>
  <c r="H45" i="43"/>
  <c r="L4" i="43"/>
  <c r="C7" i="43"/>
  <c r="I9" i="43"/>
  <c r="O11" i="43"/>
  <c r="F14" i="43"/>
  <c r="L16" i="43"/>
  <c r="F18" i="43"/>
  <c r="C19" i="43"/>
  <c r="I21" i="43"/>
  <c r="F22" i="43"/>
  <c r="C23" i="43"/>
  <c r="O23" i="43"/>
  <c r="L24" i="43"/>
  <c r="I25" i="43"/>
  <c r="F26" i="43"/>
  <c r="C27" i="43"/>
  <c r="O27" i="43"/>
  <c r="L28" i="43"/>
  <c r="I29" i="43"/>
  <c r="F30" i="43"/>
  <c r="C31" i="43"/>
  <c r="O31" i="43"/>
  <c r="L32" i="43"/>
  <c r="I33" i="43"/>
  <c r="F34" i="43"/>
  <c r="C35" i="43"/>
  <c r="O35" i="43"/>
  <c r="L36" i="43"/>
  <c r="I37" i="43"/>
  <c r="F38" i="43"/>
  <c r="C39" i="43"/>
  <c r="O39" i="43"/>
  <c r="L40" i="43"/>
  <c r="I41" i="43"/>
  <c r="F42" i="43"/>
  <c r="C43" i="43"/>
  <c r="O43" i="43"/>
  <c r="L44" i="43"/>
  <c r="I45" i="43"/>
  <c r="F46" i="43"/>
  <c r="I5" i="43"/>
  <c r="O7" i="43"/>
  <c r="F10" i="43"/>
  <c r="L12" i="43"/>
  <c r="C15" i="43"/>
  <c r="I17" i="43"/>
  <c r="L20" i="43"/>
  <c r="F6" i="43"/>
  <c r="L8" i="43"/>
  <c r="C11" i="43"/>
  <c r="I13" i="43"/>
  <c r="O15" i="43"/>
  <c r="O19" i="43"/>
  <c r="G53" i="43"/>
  <c r="D54" i="43"/>
  <c r="P54" i="43"/>
  <c r="M55" i="43"/>
  <c r="J56" i="43"/>
  <c r="E46" i="43"/>
  <c r="R46" i="43"/>
  <c r="N47" i="43"/>
  <c r="K48" i="43"/>
  <c r="H49" i="43"/>
  <c r="C49" i="44" s="1"/>
  <c r="E50" i="43"/>
  <c r="R50" i="43"/>
  <c r="N51" i="43"/>
  <c r="K52" i="43"/>
  <c r="H53" i="43"/>
  <c r="C47" i="43"/>
  <c r="O47" i="43"/>
  <c r="L48" i="43"/>
  <c r="I49" i="43"/>
  <c r="F50" i="43"/>
  <c r="G57" i="43"/>
  <c r="M59" i="43"/>
  <c r="I60" i="43"/>
  <c r="F61" i="43"/>
  <c r="E54" i="43"/>
  <c r="R54" i="43"/>
  <c r="N55" i="43"/>
  <c r="K56" i="43"/>
  <c r="H57" i="43"/>
  <c r="N59" i="43"/>
  <c r="J60" i="43"/>
  <c r="G61" i="43"/>
  <c r="C51" i="43"/>
  <c r="O51" i="43"/>
  <c r="L52" i="43"/>
  <c r="I53" i="43"/>
  <c r="F54" i="43"/>
  <c r="C55" i="43"/>
  <c r="O55" i="43"/>
  <c r="L56" i="43"/>
  <c r="I57" i="43"/>
  <c r="C59" i="43"/>
  <c r="O59" i="43"/>
  <c r="K60" i="43"/>
  <c r="H61" i="43"/>
  <c r="C61" i="44" s="1"/>
  <c r="L60" i="43"/>
  <c r="F58" i="43"/>
  <c r="E62" i="43"/>
  <c r="E63" i="43"/>
  <c r="R62" i="43"/>
  <c r="R63" i="43"/>
  <c r="P58" i="43"/>
  <c r="D62" i="43"/>
  <c r="D63" i="43"/>
  <c r="M4" i="43"/>
  <c r="J5" i="43"/>
  <c r="C5" i="44" s="1"/>
  <c r="G6" i="43"/>
  <c r="D7" i="43"/>
  <c r="P7" i="43"/>
  <c r="M8" i="43"/>
  <c r="J9" i="43"/>
  <c r="C9" i="44" s="1"/>
  <c r="G10" i="43"/>
  <c r="D11" i="43"/>
  <c r="P11" i="43"/>
  <c r="M12" i="43"/>
  <c r="J13" i="43"/>
  <c r="G14" i="43"/>
  <c r="D15" i="43"/>
  <c r="P15" i="43"/>
  <c r="M16" i="43"/>
  <c r="J17" i="43"/>
  <c r="C17" i="44" s="1"/>
  <c r="G18" i="43"/>
  <c r="D19" i="43"/>
  <c r="P19" i="43"/>
  <c r="M20" i="43"/>
  <c r="J21" i="43"/>
  <c r="C21" i="44" s="1"/>
  <c r="G22" i="43"/>
  <c r="D23" i="43"/>
  <c r="P23" i="43"/>
  <c r="M24" i="43"/>
  <c r="J25" i="43"/>
  <c r="C25" i="44" s="1"/>
  <c r="G26" i="43"/>
  <c r="D27" i="43"/>
  <c r="P27" i="43"/>
  <c r="M28" i="43"/>
  <c r="J29" i="43"/>
  <c r="C29" i="44" s="1"/>
  <c r="G30" i="43"/>
  <c r="D31" i="43"/>
  <c r="P31" i="43"/>
  <c r="M32" i="43"/>
  <c r="J33" i="43"/>
  <c r="C33" i="44" s="1"/>
  <c r="G34" i="43"/>
  <c r="D35" i="43"/>
  <c r="P35" i="43"/>
  <c r="M36" i="43"/>
  <c r="J37" i="43"/>
  <c r="G38" i="43"/>
  <c r="D39" i="43"/>
  <c r="P39" i="43"/>
  <c r="M40" i="43"/>
  <c r="J41" i="43"/>
  <c r="G42" i="43"/>
  <c r="D43" i="43"/>
  <c r="P43" i="43"/>
  <c r="M44" i="43"/>
  <c r="J45" i="43"/>
  <c r="G46" i="43"/>
  <c r="D47" i="43"/>
  <c r="P47" i="43"/>
  <c r="M48" i="43"/>
  <c r="J49" i="43"/>
  <c r="G50" i="43"/>
  <c r="D51" i="43"/>
  <c r="P51" i="43"/>
  <c r="M52" i="43"/>
  <c r="J53" i="43"/>
  <c r="G54" i="43"/>
  <c r="D55" i="43"/>
  <c r="P55" i="43"/>
  <c r="M56" i="43"/>
  <c r="J57" i="43"/>
  <c r="G58" i="43"/>
  <c r="D59" i="43"/>
  <c r="P59" i="43"/>
  <c r="I61" i="43"/>
  <c r="F62" i="43"/>
  <c r="F63" i="43"/>
  <c r="N4" i="43"/>
  <c r="K5" i="43"/>
  <c r="H6" i="43"/>
  <c r="C6" i="44" s="1"/>
  <c r="E7" i="43"/>
  <c r="R7" i="43"/>
  <c r="N8" i="43"/>
  <c r="K9" i="43"/>
  <c r="H10" i="43"/>
  <c r="E11" i="43"/>
  <c r="R11" i="43"/>
  <c r="N12" i="43"/>
  <c r="K13" i="43"/>
  <c r="H14" i="43"/>
  <c r="E15" i="43"/>
  <c r="R15" i="43"/>
  <c r="N16" i="43"/>
  <c r="K17" i="43"/>
  <c r="H18" i="43"/>
  <c r="E19" i="43"/>
  <c r="R19" i="43"/>
  <c r="N20" i="43"/>
  <c r="K21" i="43"/>
  <c r="H22" i="43"/>
  <c r="E23" i="43"/>
  <c r="R23" i="43"/>
  <c r="N24" i="43"/>
  <c r="K25" i="43"/>
  <c r="H26" i="43"/>
  <c r="E27" i="43"/>
  <c r="R27" i="43"/>
  <c r="N28" i="43"/>
  <c r="K29" i="43"/>
  <c r="H30" i="43"/>
  <c r="E31" i="43"/>
  <c r="R31" i="43"/>
  <c r="N32" i="43"/>
  <c r="K33" i="43"/>
  <c r="H34" i="43"/>
  <c r="C34" i="44" s="1"/>
  <c r="E35" i="43"/>
  <c r="R35" i="43"/>
  <c r="N36" i="43"/>
  <c r="K37" i="43"/>
  <c r="H38" i="43"/>
  <c r="E39" i="43"/>
  <c r="R39" i="43"/>
  <c r="N40" i="43"/>
  <c r="K41" i="43"/>
  <c r="H42" i="43"/>
  <c r="E43" i="43"/>
  <c r="R43" i="43"/>
  <c r="N44" i="43"/>
  <c r="K45" i="43"/>
  <c r="H46" i="43"/>
  <c r="E47" i="43"/>
  <c r="R47" i="43"/>
  <c r="N48" i="43"/>
  <c r="K49" i="43"/>
  <c r="H50" i="43"/>
  <c r="E51" i="43"/>
  <c r="R51" i="43"/>
  <c r="N52" i="43"/>
  <c r="K53" i="43"/>
  <c r="H54" i="43"/>
  <c r="C54" i="44" s="1"/>
  <c r="E55" i="43"/>
  <c r="R55" i="43"/>
  <c r="N56" i="43"/>
  <c r="K57" i="43"/>
  <c r="H58" i="43"/>
  <c r="E59" i="43"/>
  <c r="R59" i="43"/>
  <c r="M60" i="43"/>
  <c r="J61" i="43"/>
  <c r="G62" i="43"/>
  <c r="G63" i="43"/>
  <c r="O62" i="43"/>
  <c r="O63" i="43"/>
  <c r="C4" i="43"/>
  <c r="O4" i="43"/>
  <c r="L5" i="43"/>
  <c r="I6" i="43"/>
  <c r="F7" i="43"/>
  <c r="D7" i="44" s="1"/>
  <c r="C8" i="43"/>
  <c r="O8" i="43"/>
  <c r="L9" i="43"/>
  <c r="I10" i="43"/>
  <c r="F11" i="43"/>
  <c r="C12" i="43"/>
  <c r="O12" i="43"/>
  <c r="L13" i="43"/>
  <c r="I14" i="43"/>
  <c r="F15" i="43"/>
  <c r="C16" i="43"/>
  <c r="O16" i="43"/>
  <c r="L17" i="43"/>
  <c r="I18" i="43"/>
  <c r="F19" i="43"/>
  <c r="C20" i="43"/>
  <c r="O20" i="43"/>
  <c r="L21" i="43"/>
  <c r="I22" i="43"/>
  <c r="F23" i="43"/>
  <c r="C24" i="43"/>
  <c r="O24" i="43"/>
  <c r="L25" i="43"/>
  <c r="I26" i="43"/>
  <c r="F27" i="43"/>
  <c r="C28" i="43"/>
  <c r="O28" i="43"/>
  <c r="L29" i="43"/>
  <c r="I30" i="43"/>
  <c r="F31" i="43"/>
  <c r="D31" i="44" s="1"/>
  <c r="C32" i="43"/>
  <c r="O32" i="43"/>
  <c r="L33" i="43"/>
  <c r="I34" i="43"/>
  <c r="F35" i="43"/>
  <c r="C36" i="43"/>
  <c r="O36" i="43"/>
  <c r="L37" i="43"/>
  <c r="I38" i="43"/>
  <c r="F39" i="43"/>
  <c r="C40" i="43"/>
  <c r="O40" i="43"/>
  <c r="L41" i="43"/>
  <c r="I42" i="43"/>
  <c r="F43" i="43"/>
  <c r="C44" i="43"/>
  <c r="O44" i="43"/>
  <c r="L45" i="43"/>
  <c r="I46" i="43"/>
  <c r="F47" i="43"/>
  <c r="C48" i="43"/>
  <c r="O48" i="43"/>
  <c r="L49" i="43"/>
  <c r="I50" i="43"/>
  <c r="F51" i="43"/>
  <c r="C52" i="43"/>
  <c r="O52" i="43"/>
  <c r="L53" i="43"/>
  <c r="I54" i="43"/>
  <c r="F55" i="43"/>
  <c r="D55" i="44" s="1"/>
  <c r="C56" i="43"/>
  <c r="O56" i="43"/>
  <c r="L57" i="43"/>
  <c r="I58" i="43"/>
  <c r="F59" i="43"/>
  <c r="N60" i="43"/>
  <c r="K61" i="43"/>
  <c r="H62" i="43"/>
  <c r="H63" i="43"/>
  <c r="C62" i="43"/>
  <c r="C63" i="43"/>
  <c r="J58" i="43"/>
  <c r="C60" i="43"/>
  <c r="O60" i="43"/>
  <c r="I62" i="43"/>
  <c r="I63" i="43"/>
  <c r="R58" i="43"/>
  <c r="E4" i="43"/>
  <c r="R4" i="43"/>
  <c r="N5" i="43"/>
  <c r="K6" i="43"/>
  <c r="H7" i="43"/>
  <c r="E8" i="43"/>
  <c r="R8" i="43"/>
  <c r="N9" i="43"/>
  <c r="K10" i="43"/>
  <c r="H11" i="43"/>
  <c r="E12" i="43"/>
  <c r="R12" i="43"/>
  <c r="N13" i="43"/>
  <c r="K14" i="43"/>
  <c r="H15" i="43"/>
  <c r="E16" i="43"/>
  <c r="R16" i="43"/>
  <c r="N17" i="43"/>
  <c r="K18" i="43"/>
  <c r="H19" i="43"/>
  <c r="E20" i="43"/>
  <c r="R20" i="43"/>
  <c r="N21" i="43"/>
  <c r="K22" i="43"/>
  <c r="H23" i="43"/>
  <c r="C23" i="44" s="1"/>
  <c r="E24" i="43"/>
  <c r="R24" i="43"/>
  <c r="N25" i="43"/>
  <c r="K26" i="43"/>
  <c r="H27" i="43"/>
  <c r="E28" i="43"/>
  <c r="R28" i="43"/>
  <c r="N29" i="43"/>
  <c r="K30" i="43"/>
  <c r="H31" i="43"/>
  <c r="E32" i="43"/>
  <c r="R32" i="43"/>
  <c r="N33" i="43"/>
  <c r="K34" i="43"/>
  <c r="H35" i="43"/>
  <c r="E36" i="43"/>
  <c r="R36" i="43"/>
  <c r="N37" i="43"/>
  <c r="K38" i="43"/>
  <c r="H39" i="43"/>
  <c r="E40" i="43"/>
  <c r="R40" i="43"/>
  <c r="N41" i="43"/>
  <c r="K42" i="43"/>
  <c r="H43" i="43"/>
  <c r="E44" i="43"/>
  <c r="R44" i="43"/>
  <c r="N45" i="43"/>
  <c r="K46" i="43"/>
  <c r="H47" i="43"/>
  <c r="E48" i="43"/>
  <c r="R48" i="43"/>
  <c r="N49" i="43"/>
  <c r="K50" i="43"/>
  <c r="H51" i="43"/>
  <c r="E52" i="43"/>
  <c r="R52" i="43"/>
  <c r="N53" i="43"/>
  <c r="K54" i="43"/>
  <c r="H55" i="43"/>
  <c r="E56" i="43"/>
  <c r="R56" i="43"/>
  <c r="N57" i="43"/>
  <c r="K58" i="43"/>
  <c r="H59" i="43"/>
  <c r="D60" i="43"/>
  <c r="P60" i="43"/>
  <c r="M61" i="43"/>
  <c r="J62" i="43"/>
  <c r="J63" i="43"/>
  <c r="D58" i="43"/>
  <c r="E58" i="43"/>
  <c r="F4" i="43"/>
  <c r="C5" i="43"/>
  <c r="O5" i="43"/>
  <c r="L6" i="43"/>
  <c r="I7" i="43"/>
  <c r="F8" i="43"/>
  <c r="D8" i="44" s="1"/>
  <c r="C9" i="43"/>
  <c r="O9" i="43"/>
  <c r="L10" i="43"/>
  <c r="I11" i="43"/>
  <c r="F12" i="43"/>
  <c r="C13" i="43"/>
  <c r="O13" i="43"/>
  <c r="L14" i="43"/>
  <c r="I15" i="43"/>
  <c r="F16" i="43"/>
  <c r="C17" i="43"/>
  <c r="O17" i="43"/>
  <c r="L18" i="43"/>
  <c r="I19" i="43"/>
  <c r="F20" i="43"/>
  <c r="C21" i="43"/>
  <c r="O21" i="43"/>
  <c r="L22" i="43"/>
  <c r="I23" i="43"/>
  <c r="F24" i="43"/>
  <c r="C25" i="43"/>
  <c r="O25" i="43"/>
  <c r="L26" i="43"/>
  <c r="I27" i="43"/>
  <c r="F28" i="43"/>
  <c r="D28" i="44" s="1"/>
  <c r="C29" i="43"/>
  <c r="O29" i="43"/>
  <c r="L30" i="43"/>
  <c r="I31" i="43"/>
  <c r="F32" i="43"/>
  <c r="C33" i="43"/>
  <c r="O33" i="43"/>
  <c r="L34" i="43"/>
  <c r="I35" i="43"/>
  <c r="F36" i="43"/>
  <c r="C37" i="43"/>
  <c r="O37" i="43"/>
  <c r="L38" i="43"/>
  <c r="I39" i="43"/>
  <c r="F40" i="43"/>
  <c r="C41" i="43"/>
  <c r="O41" i="43"/>
  <c r="L42" i="43"/>
  <c r="I43" i="43"/>
  <c r="F44" i="43"/>
  <c r="C45" i="43"/>
  <c r="O45" i="43"/>
  <c r="L46" i="43"/>
  <c r="I47" i="43"/>
  <c r="F48" i="43"/>
  <c r="D48" i="44" s="1"/>
  <c r="C49" i="43"/>
  <c r="O49" i="43"/>
  <c r="L50" i="43"/>
  <c r="I51" i="43"/>
  <c r="F52" i="43"/>
  <c r="C53" i="43"/>
  <c r="O53" i="43"/>
  <c r="L54" i="43"/>
  <c r="I55" i="43"/>
  <c r="F56" i="43"/>
  <c r="C57" i="43"/>
  <c r="O57" i="43"/>
  <c r="L58" i="43"/>
  <c r="I59" i="43"/>
  <c r="E60" i="43"/>
  <c r="R60" i="43"/>
  <c r="N61" i="43"/>
  <c r="K62" i="43"/>
  <c r="K63" i="43"/>
  <c r="P62" i="43"/>
  <c r="P63" i="43"/>
  <c r="G4" i="43"/>
  <c r="D5" i="43"/>
  <c r="P5" i="43"/>
  <c r="M6" i="43"/>
  <c r="J7" i="43"/>
  <c r="G8" i="43"/>
  <c r="D9" i="43"/>
  <c r="P9" i="43"/>
  <c r="M10" i="43"/>
  <c r="J11" i="43"/>
  <c r="G12" i="43"/>
  <c r="D13" i="43"/>
  <c r="P13" i="43"/>
  <c r="M14" i="43"/>
  <c r="J15" i="43"/>
  <c r="G16" i="43"/>
  <c r="D17" i="43"/>
  <c r="P17" i="43"/>
  <c r="M18" i="43"/>
  <c r="J19" i="43"/>
  <c r="G20" i="43"/>
  <c r="D21" i="43"/>
  <c r="P21" i="43"/>
  <c r="M22" i="43"/>
  <c r="J23" i="43"/>
  <c r="G24" i="43"/>
  <c r="D25" i="43"/>
  <c r="P25" i="43"/>
  <c r="M26" i="43"/>
  <c r="J27" i="43"/>
  <c r="G28" i="43"/>
  <c r="D29" i="43"/>
  <c r="P29" i="43"/>
  <c r="M30" i="43"/>
  <c r="J31" i="43"/>
  <c r="G32" i="43"/>
  <c r="D33" i="43"/>
  <c r="P33" i="43"/>
  <c r="M34" i="43"/>
  <c r="J35" i="43"/>
  <c r="G36" i="43"/>
  <c r="D37" i="43"/>
  <c r="P37" i="43"/>
  <c r="M38" i="43"/>
  <c r="J39" i="43"/>
  <c r="G40" i="43"/>
  <c r="D41" i="43"/>
  <c r="P41" i="43"/>
  <c r="M42" i="43"/>
  <c r="J43" i="43"/>
  <c r="G44" i="43"/>
  <c r="D45" i="43"/>
  <c r="P45" i="43"/>
  <c r="M46" i="43"/>
  <c r="J47" i="43"/>
  <c r="G48" i="43"/>
  <c r="D49" i="43"/>
  <c r="P49" i="43"/>
  <c r="M50" i="43"/>
  <c r="J51" i="43"/>
  <c r="G52" i="43"/>
  <c r="D53" i="43"/>
  <c r="P53" i="43"/>
  <c r="M54" i="43"/>
  <c r="J55" i="43"/>
  <c r="G56" i="43"/>
  <c r="D57" i="43"/>
  <c r="P57" i="43"/>
  <c r="M58" i="43"/>
  <c r="J59" i="43"/>
  <c r="F60" i="43"/>
  <c r="C61" i="43"/>
  <c r="O61" i="43"/>
  <c r="L62" i="43"/>
  <c r="L63" i="43"/>
  <c r="H4" i="43"/>
  <c r="E5" i="43"/>
  <c r="R5" i="43"/>
  <c r="N6" i="43"/>
  <c r="K7" i="43"/>
  <c r="H8" i="43"/>
  <c r="C8" i="44" s="1"/>
  <c r="E9" i="43"/>
  <c r="R9" i="43"/>
  <c r="N10" i="43"/>
  <c r="K11" i="43"/>
  <c r="H12" i="43"/>
  <c r="C12" i="44" s="1"/>
  <c r="E13" i="43"/>
  <c r="R13" i="43"/>
  <c r="C13" i="44" s="1"/>
  <c r="N14" i="43"/>
  <c r="K15" i="43"/>
  <c r="H16" i="43"/>
  <c r="E17" i="43"/>
  <c r="R17" i="43"/>
  <c r="N18" i="43"/>
  <c r="K19" i="43"/>
  <c r="H20" i="43"/>
  <c r="E21" i="43"/>
  <c r="R21" i="43"/>
  <c r="N22" i="43"/>
  <c r="K23" i="43"/>
  <c r="H24" i="43"/>
  <c r="E25" i="43"/>
  <c r="R25" i="43"/>
  <c r="N26" i="43"/>
  <c r="K27" i="43"/>
  <c r="H28" i="43"/>
  <c r="E29" i="43"/>
  <c r="R29" i="43"/>
  <c r="N30" i="43"/>
  <c r="K31" i="43"/>
  <c r="H32" i="43"/>
  <c r="C32" i="44" s="1"/>
  <c r="E33" i="43"/>
  <c r="R33" i="43"/>
  <c r="N34" i="43"/>
  <c r="K35" i="43"/>
  <c r="H36" i="43"/>
  <c r="E37" i="43"/>
  <c r="R37" i="43"/>
  <c r="N38" i="43"/>
  <c r="K39" i="43"/>
  <c r="H40" i="43"/>
  <c r="C40" i="44" s="1"/>
  <c r="E41" i="43"/>
  <c r="R41" i="43"/>
  <c r="N42" i="43"/>
  <c r="K43" i="43"/>
  <c r="H44" i="43"/>
  <c r="E45" i="43"/>
  <c r="R45" i="43"/>
  <c r="N46" i="43"/>
  <c r="K47" i="43"/>
  <c r="H48" i="43"/>
  <c r="E49" i="43"/>
  <c r="R49" i="43"/>
  <c r="N50" i="43"/>
  <c r="K51" i="43"/>
  <c r="H52" i="43"/>
  <c r="E53" i="43"/>
  <c r="R53" i="43"/>
  <c r="N54" i="43"/>
  <c r="K55" i="43"/>
  <c r="H56" i="43"/>
  <c r="C56" i="44" s="1"/>
  <c r="E57" i="43"/>
  <c r="R57" i="43"/>
  <c r="N58" i="43"/>
  <c r="K59" i="43"/>
  <c r="G60" i="43"/>
  <c r="D61" i="43"/>
  <c r="P61" i="43"/>
  <c r="M62" i="43"/>
  <c r="M63" i="43"/>
  <c r="I4" i="43"/>
  <c r="F5" i="43"/>
  <c r="D5" i="44" s="1"/>
  <c r="C6" i="43"/>
  <c r="O6" i="43"/>
  <c r="L7" i="43"/>
  <c r="I8" i="43"/>
  <c r="F9" i="43"/>
  <c r="D9" i="44" s="1"/>
  <c r="C10" i="43"/>
  <c r="O10" i="43"/>
  <c r="L11" i="43"/>
  <c r="I12" i="43"/>
  <c r="F13" i="43"/>
  <c r="C14" i="43"/>
  <c r="O14" i="43"/>
  <c r="L15" i="43"/>
  <c r="I16" i="43"/>
  <c r="F17" i="43"/>
  <c r="D17" i="44" s="1"/>
  <c r="C18" i="43"/>
  <c r="O18" i="43"/>
  <c r="L19" i="43"/>
  <c r="I20" i="43"/>
  <c r="F21" i="43"/>
  <c r="C22" i="43"/>
  <c r="O22" i="43"/>
  <c r="L23" i="43"/>
  <c r="I24" i="43"/>
  <c r="F25" i="43"/>
  <c r="D25" i="44" s="1"/>
  <c r="C26" i="43"/>
  <c r="O26" i="43"/>
  <c r="L27" i="43"/>
  <c r="I28" i="43"/>
  <c r="F29" i="43"/>
  <c r="D29" i="44" s="1"/>
  <c r="C30" i="43"/>
  <c r="O30" i="43"/>
  <c r="L31" i="43"/>
  <c r="I32" i="43"/>
  <c r="F33" i="43"/>
  <c r="C34" i="43"/>
  <c r="O34" i="43"/>
  <c r="L35" i="43"/>
  <c r="I36" i="43"/>
  <c r="F37" i="43"/>
  <c r="C38" i="43"/>
  <c r="O38" i="43"/>
  <c r="L39" i="43"/>
  <c r="I40" i="43"/>
  <c r="F41" i="43"/>
  <c r="C42" i="43"/>
  <c r="O42" i="43"/>
  <c r="L43" i="43"/>
  <c r="I44" i="43"/>
  <c r="F45" i="43"/>
  <c r="C46" i="43"/>
  <c r="O46" i="43"/>
  <c r="L47" i="43"/>
  <c r="I48" i="43"/>
  <c r="F49" i="43"/>
  <c r="D49" i="44" s="1"/>
  <c r="C50" i="43"/>
  <c r="O50" i="43"/>
  <c r="L51" i="43"/>
  <c r="I52" i="43"/>
  <c r="F53" i="43"/>
  <c r="D53" i="44" s="1"/>
  <c r="C54" i="43"/>
  <c r="O54" i="43"/>
  <c r="L55" i="43"/>
  <c r="I56" i="43"/>
  <c r="F57" i="43"/>
  <c r="C58" i="43"/>
  <c r="O58" i="43"/>
  <c r="L59" i="43"/>
  <c r="H60" i="43"/>
  <c r="C60" i="44" s="1"/>
  <c r="E61" i="43"/>
  <c r="R61" i="43"/>
  <c r="N62" i="43"/>
  <c r="N63" i="43"/>
  <c r="B3" i="13"/>
  <c r="B5" i="13"/>
  <c r="B7" i="13"/>
  <c r="B9" i="13"/>
  <c r="B11" i="13"/>
  <c r="B13" i="13"/>
  <c r="B15" i="13"/>
  <c r="B17" i="13"/>
  <c r="B19" i="13"/>
  <c r="B21" i="13"/>
  <c r="B23" i="13"/>
  <c r="B25" i="13"/>
  <c r="B27" i="13"/>
  <c r="B29" i="13"/>
  <c r="B31" i="13"/>
  <c r="B33" i="13"/>
  <c r="B35" i="13"/>
  <c r="B37" i="13"/>
  <c r="B39" i="13"/>
  <c r="B41" i="13"/>
  <c r="B43" i="13"/>
  <c r="B45" i="13"/>
  <c r="B47" i="13"/>
  <c r="B49" i="13"/>
  <c r="B51" i="13"/>
  <c r="B53" i="13"/>
  <c r="B55" i="13"/>
  <c r="B57" i="13"/>
  <c r="B59" i="13"/>
  <c r="B61" i="13"/>
  <c r="H62" i="15"/>
  <c r="O62" i="15"/>
  <c r="C62" i="15"/>
  <c r="B4" i="13"/>
  <c r="B6" i="13"/>
  <c r="B8" i="13"/>
  <c r="B10" i="13"/>
  <c r="B12" i="13"/>
  <c r="B14" i="13"/>
  <c r="B16" i="13"/>
  <c r="B18" i="13"/>
  <c r="B20" i="13"/>
  <c r="B22" i="13"/>
  <c r="B24" i="13"/>
  <c r="B26" i="13"/>
  <c r="B28" i="13"/>
  <c r="B30" i="13"/>
  <c r="B32" i="13"/>
  <c r="B34" i="13"/>
  <c r="B36" i="13"/>
  <c r="B38" i="13"/>
  <c r="B40" i="13"/>
  <c r="B42" i="13"/>
  <c r="B44" i="13"/>
  <c r="B46" i="13"/>
  <c r="B48" i="13"/>
  <c r="B50" i="13"/>
  <c r="B52" i="13"/>
  <c r="B54" i="13"/>
  <c r="B56" i="13"/>
  <c r="B58" i="13"/>
  <c r="B60" i="13"/>
  <c r="B62" i="13"/>
  <c r="N62" i="15"/>
  <c r="B62" i="15"/>
  <c r="M62" i="15"/>
  <c r="L62" i="15"/>
  <c r="K62" i="15"/>
  <c r="J62" i="15"/>
  <c r="I62" i="15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41" i="14"/>
  <c r="W42" i="14"/>
  <c r="W43" i="14"/>
  <c r="W44" i="14"/>
  <c r="W45" i="14"/>
  <c r="W46" i="14"/>
  <c r="W47" i="14"/>
  <c r="W48" i="14"/>
  <c r="W49" i="14"/>
  <c r="W3" i="14"/>
  <c r="D56" i="44" l="1"/>
  <c r="C31" i="44"/>
  <c r="D39" i="44"/>
  <c r="C14" i="44"/>
  <c r="D50" i="44"/>
  <c r="B43" i="44"/>
  <c r="D34" i="44"/>
  <c r="D26" i="44"/>
  <c r="C51" i="44"/>
  <c r="D59" i="44"/>
  <c r="D37" i="44"/>
  <c r="C20" i="44"/>
  <c r="B45" i="44"/>
  <c r="D36" i="44"/>
  <c r="C59" i="44"/>
  <c r="C11" i="44"/>
  <c r="D19" i="44"/>
  <c r="C42" i="44"/>
  <c r="D63" i="44"/>
  <c r="D6" i="44"/>
  <c r="C45" i="44"/>
  <c r="B57" i="44"/>
  <c r="D57" i="44"/>
  <c r="C48" i="44"/>
  <c r="D60" i="44"/>
  <c r="D16" i="44"/>
  <c r="C39" i="44"/>
  <c r="D47" i="44"/>
  <c r="B8" i="44"/>
  <c r="C22" i="44"/>
  <c r="D62" i="44"/>
  <c r="D84" i="44" s="1"/>
  <c r="D42" i="44"/>
  <c r="D11" i="44"/>
  <c r="D45" i="44"/>
  <c r="C28" i="44"/>
  <c r="D44" i="44"/>
  <c r="C19" i="44"/>
  <c r="D27" i="44"/>
  <c r="C50" i="44"/>
  <c r="C57" i="44"/>
  <c r="D22" i="44"/>
  <c r="D24" i="44"/>
  <c r="B14" i="44"/>
  <c r="C36" i="44"/>
  <c r="D52" i="44"/>
  <c r="D4" i="44"/>
  <c r="C27" i="44"/>
  <c r="D35" i="44"/>
  <c r="C58" i="44"/>
  <c r="C10" i="44"/>
  <c r="C53" i="44"/>
  <c r="B39" i="44"/>
  <c r="D30" i="44"/>
  <c r="B34" i="44"/>
  <c r="D33" i="44"/>
  <c r="C16" i="44"/>
  <c r="D32" i="44"/>
  <c r="C55" i="44"/>
  <c r="C7" i="44"/>
  <c r="D15" i="44"/>
  <c r="C38" i="44"/>
  <c r="D10" i="44"/>
  <c r="D18" i="44"/>
  <c r="C41" i="44"/>
  <c r="C47" i="44"/>
  <c r="C30" i="44"/>
  <c r="D13" i="44"/>
  <c r="C44" i="44"/>
  <c r="D12" i="44"/>
  <c r="C35" i="44"/>
  <c r="C63" i="44"/>
  <c r="D43" i="44"/>
  <c r="B4" i="44"/>
  <c r="C18" i="44"/>
  <c r="D54" i="44"/>
  <c r="D38" i="44"/>
  <c r="D41" i="44"/>
  <c r="C24" i="44"/>
  <c r="D40" i="44"/>
  <c r="C15" i="44"/>
  <c r="C62" i="44"/>
  <c r="D23" i="44"/>
  <c r="C46" i="44"/>
  <c r="D61" i="44"/>
  <c r="D14" i="44"/>
  <c r="D21" i="44"/>
  <c r="C52" i="44"/>
  <c r="C4" i="44"/>
  <c r="D20" i="44"/>
  <c r="C43" i="44"/>
  <c r="D51" i="44"/>
  <c r="B63" i="44"/>
  <c r="C26" i="44"/>
  <c r="D58" i="44"/>
  <c r="D46" i="44"/>
  <c r="B11" i="44"/>
  <c r="B4" i="43"/>
  <c r="B52" i="43"/>
  <c r="B52" i="44" s="1"/>
  <c r="B28" i="43"/>
  <c r="B46" i="43"/>
  <c r="B46" i="44" s="1"/>
  <c r="B22" i="43"/>
  <c r="B44" i="43"/>
  <c r="B20" i="43"/>
  <c r="B20" i="44" s="1"/>
  <c r="B54" i="43"/>
  <c r="B30" i="43"/>
  <c r="B30" i="44" s="1"/>
  <c r="B6" i="43"/>
  <c r="B50" i="43"/>
  <c r="B50" i="44" s="1"/>
  <c r="B26" i="43"/>
  <c r="B26" i="44" s="1"/>
  <c r="B42" i="43"/>
  <c r="B42" i="44" s="1"/>
  <c r="C78" i="43"/>
  <c r="G84" i="43"/>
  <c r="R84" i="43"/>
  <c r="B24" i="43"/>
  <c r="K84" i="43"/>
  <c r="B48" i="43"/>
  <c r="N84" i="43"/>
  <c r="B40" i="43"/>
  <c r="B16" i="43"/>
  <c r="P76" i="43"/>
  <c r="J76" i="43"/>
  <c r="R77" i="43"/>
  <c r="K68" i="43"/>
  <c r="E81" i="43"/>
  <c r="L76" i="43"/>
  <c r="E78" i="43"/>
  <c r="E84" i="43"/>
  <c r="B38" i="43"/>
  <c r="B14" i="43"/>
  <c r="D76" i="43"/>
  <c r="K78" i="43"/>
  <c r="R78" i="43"/>
  <c r="K76" i="43"/>
  <c r="D84" i="43"/>
  <c r="M84" i="43"/>
  <c r="P84" i="43"/>
  <c r="B59" i="43"/>
  <c r="B59" i="44" s="1"/>
  <c r="B35" i="43"/>
  <c r="B11" i="43"/>
  <c r="J77" i="43"/>
  <c r="F78" i="43"/>
  <c r="B33" i="43"/>
  <c r="B9" i="43"/>
  <c r="J78" i="43"/>
  <c r="C84" i="43"/>
  <c r="P78" i="43"/>
  <c r="B55" i="43"/>
  <c r="B55" i="44" s="1"/>
  <c r="B31" i="43"/>
  <c r="B7" i="43"/>
  <c r="M78" i="43"/>
  <c r="D81" i="43"/>
  <c r="D78" i="43"/>
  <c r="L81" i="43"/>
  <c r="L77" i="43"/>
  <c r="J84" i="43"/>
  <c r="I83" i="43"/>
  <c r="I79" i="43"/>
  <c r="P83" i="43"/>
  <c r="P79" i="43"/>
  <c r="J81" i="43"/>
  <c r="B53" i="43"/>
  <c r="B53" i="44" s="1"/>
  <c r="B29" i="43"/>
  <c r="B5" i="43"/>
  <c r="B5" i="44" s="1"/>
  <c r="L84" i="43"/>
  <c r="L78" i="43"/>
  <c r="R81" i="43"/>
  <c r="E77" i="43"/>
  <c r="H83" i="43"/>
  <c r="H79" i="43"/>
  <c r="G77" i="43"/>
  <c r="G81" i="43"/>
  <c r="B18" i="43"/>
  <c r="B51" i="43"/>
  <c r="B27" i="43"/>
  <c r="B27" i="44" s="1"/>
  <c r="I76" i="43"/>
  <c r="I68" i="43"/>
  <c r="N79" i="43"/>
  <c r="N83" i="43"/>
  <c r="R68" i="43"/>
  <c r="R76" i="43"/>
  <c r="I84" i="43"/>
  <c r="J68" i="43"/>
  <c r="G78" i="43"/>
  <c r="F83" i="43"/>
  <c r="F79" i="43"/>
  <c r="G83" i="43"/>
  <c r="G79" i="43"/>
  <c r="F81" i="43"/>
  <c r="B60" i="43"/>
  <c r="B49" i="43"/>
  <c r="B25" i="43"/>
  <c r="E76" i="43"/>
  <c r="E68" i="43"/>
  <c r="I81" i="43"/>
  <c r="I77" i="43"/>
  <c r="P77" i="43"/>
  <c r="B47" i="43"/>
  <c r="B23" i="43"/>
  <c r="O79" i="43"/>
  <c r="O83" i="43"/>
  <c r="D77" i="43"/>
  <c r="N77" i="43"/>
  <c r="N81" i="43"/>
  <c r="G76" i="43"/>
  <c r="G68" i="43"/>
  <c r="D68" i="43"/>
  <c r="I78" i="43"/>
  <c r="O84" i="43"/>
  <c r="H81" i="43"/>
  <c r="H77" i="43"/>
  <c r="P81" i="43"/>
  <c r="F77" i="43"/>
  <c r="B36" i="43"/>
  <c r="B36" i="44" s="1"/>
  <c r="B12" i="43"/>
  <c r="B45" i="43"/>
  <c r="B21" i="43"/>
  <c r="B21" i="44" s="1"/>
  <c r="N78" i="43"/>
  <c r="P68" i="43"/>
  <c r="H78" i="43"/>
  <c r="F84" i="43"/>
  <c r="L68" i="43"/>
  <c r="H76" i="43"/>
  <c r="H68" i="43"/>
  <c r="B58" i="43"/>
  <c r="B58" i="44" s="1"/>
  <c r="B34" i="43"/>
  <c r="B10" i="43"/>
  <c r="B43" i="43"/>
  <c r="B19" i="43"/>
  <c r="B19" i="44" s="1"/>
  <c r="C79" i="43"/>
  <c r="C83" i="43"/>
  <c r="F76" i="43"/>
  <c r="F68" i="43"/>
  <c r="R83" i="43"/>
  <c r="R79" i="43"/>
  <c r="M76" i="43"/>
  <c r="M68" i="43"/>
  <c r="M77" i="43"/>
  <c r="M81" i="43"/>
  <c r="B57" i="43"/>
  <c r="B62" i="43"/>
  <c r="B62" i="44" s="1"/>
  <c r="B84" i="44" s="1"/>
  <c r="B63" i="43"/>
  <c r="B56" i="43"/>
  <c r="B56" i="44" s="1"/>
  <c r="B32" i="43"/>
  <c r="B8" i="43"/>
  <c r="B41" i="43"/>
  <c r="B41" i="44" s="1"/>
  <c r="B17" i="43"/>
  <c r="M79" i="43"/>
  <c r="M83" i="43"/>
  <c r="E79" i="43"/>
  <c r="E83" i="43"/>
  <c r="K79" i="43"/>
  <c r="K83" i="43"/>
  <c r="J83" i="43"/>
  <c r="J79" i="43"/>
  <c r="H84" i="43"/>
  <c r="B61" i="43"/>
  <c r="B39" i="43"/>
  <c r="B15" i="43"/>
  <c r="B15" i="44" s="1"/>
  <c r="O77" i="43"/>
  <c r="O81" i="43"/>
  <c r="O76" i="43"/>
  <c r="O68" i="43"/>
  <c r="B37" i="43"/>
  <c r="B13" i="43"/>
  <c r="B13" i="44" s="1"/>
  <c r="O78" i="43"/>
  <c r="C77" i="43"/>
  <c r="C81" i="43"/>
  <c r="L79" i="43"/>
  <c r="L83" i="43"/>
  <c r="D83" i="43"/>
  <c r="D79" i="43"/>
  <c r="K81" i="43"/>
  <c r="K77" i="43"/>
  <c r="C76" i="43"/>
  <c r="C68" i="43"/>
  <c r="N76" i="43"/>
  <c r="N68" i="43"/>
  <c r="T62" i="15"/>
  <c r="C3" i="15"/>
  <c r="D3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R3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C57" i="15"/>
  <c r="C132" i="15" s="1"/>
  <c r="D57" i="15"/>
  <c r="D132" i="15" s="1"/>
  <c r="E57" i="15"/>
  <c r="E132" i="15" s="1"/>
  <c r="F57" i="15"/>
  <c r="F132" i="15" s="1"/>
  <c r="G57" i="15"/>
  <c r="G132" i="15" s="1"/>
  <c r="H57" i="15"/>
  <c r="H132" i="15" s="1"/>
  <c r="I57" i="15"/>
  <c r="J57" i="15"/>
  <c r="J132" i="15" s="1"/>
  <c r="K57" i="15"/>
  <c r="K132" i="15" s="1"/>
  <c r="L57" i="15"/>
  <c r="L132" i="15" s="1"/>
  <c r="M57" i="15"/>
  <c r="M132" i="15" s="1"/>
  <c r="N57" i="15"/>
  <c r="N132" i="15" s="1"/>
  <c r="O57" i="15"/>
  <c r="P57" i="15"/>
  <c r="P132" i="15" s="1"/>
  <c r="Q57" i="15"/>
  <c r="Q132" i="15" s="1"/>
  <c r="R57" i="15"/>
  <c r="R132" i="15" s="1"/>
  <c r="C58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Q58" i="15"/>
  <c r="R58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C60" i="15"/>
  <c r="C126" i="15" s="1"/>
  <c r="D60" i="15"/>
  <c r="D126" i="15" s="1"/>
  <c r="E60" i="15"/>
  <c r="E126" i="15" s="1"/>
  <c r="F60" i="15"/>
  <c r="F126" i="15" s="1"/>
  <c r="G60" i="15"/>
  <c r="G126" i="15" s="1"/>
  <c r="H60" i="15"/>
  <c r="H126" i="15" s="1"/>
  <c r="I60" i="15"/>
  <c r="I126" i="15" s="1"/>
  <c r="J60" i="15"/>
  <c r="J126" i="15" s="1"/>
  <c r="K60" i="15"/>
  <c r="K126" i="15" s="1"/>
  <c r="L60" i="15"/>
  <c r="L126" i="15" s="1"/>
  <c r="M60" i="15"/>
  <c r="M126" i="15" s="1"/>
  <c r="N60" i="15"/>
  <c r="N126" i="15" s="1"/>
  <c r="O60" i="15"/>
  <c r="O126" i="15" s="1"/>
  <c r="P60" i="15"/>
  <c r="P126" i="15" s="1"/>
  <c r="Q60" i="15"/>
  <c r="Q126" i="15" s="1"/>
  <c r="R60" i="15"/>
  <c r="R126" i="15" s="1"/>
  <c r="C61" i="15"/>
  <c r="D61" i="15"/>
  <c r="D127" i="15" s="1"/>
  <c r="E61" i="15"/>
  <c r="F61" i="15"/>
  <c r="G61" i="15"/>
  <c r="H61" i="15"/>
  <c r="I61" i="15"/>
  <c r="J61" i="15"/>
  <c r="K61" i="15"/>
  <c r="L61" i="15"/>
  <c r="M61" i="15"/>
  <c r="N61" i="15"/>
  <c r="O61" i="15"/>
  <c r="P61" i="15"/>
  <c r="P127" i="15" s="1"/>
  <c r="Q61" i="15"/>
  <c r="R61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117" i="15" s="1"/>
  <c r="B52" i="15"/>
  <c r="B53" i="15"/>
  <c r="B54" i="15"/>
  <c r="B55" i="15"/>
  <c r="B56" i="15"/>
  <c r="B57" i="15"/>
  <c r="B132" i="15" s="1"/>
  <c r="B58" i="15"/>
  <c r="B59" i="15"/>
  <c r="B60" i="15"/>
  <c r="B61" i="15"/>
  <c r="B127" i="15" s="1"/>
  <c r="B3" i="15"/>
  <c r="H40" i="44" l="1"/>
  <c r="F40" i="44"/>
  <c r="F37" i="44"/>
  <c r="H37" i="44"/>
  <c r="F57" i="44"/>
  <c r="H57" i="44"/>
  <c r="H43" i="44"/>
  <c r="F43" i="44"/>
  <c r="H45" i="44"/>
  <c r="F45" i="44"/>
  <c r="F25" i="44"/>
  <c r="H25" i="44"/>
  <c r="F9" i="44"/>
  <c r="H9" i="44"/>
  <c r="H16" i="44"/>
  <c r="F16" i="44"/>
  <c r="H6" i="44"/>
  <c r="F6" i="44"/>
  <c r="F49" i="44"/>
  <c r="H49" i="44"/>
  <c r="D77" i="44"/>
  <c r="D81" i="44"/>
  <c r="F34" i="44"/>
  <c r="H34" i="44"/>
  <c r="F36" i="44"/>
  <c r="H36" i="44"/>
  <c r="H60" i="44"/>
  <c r="F60" i="44"/>
  <c r="F14" i="44"/>
  <c r="H14" i="44"/>
  <c r="H54" i="44"/>
  <c r="F54" i="44"/>
  <c r="F12" i="44"/>
  <c r="H12" i="44"/>
  <c r="B49" i="44"/>
  <c r="F48" i="44"/>
  <c r="H48" i="44"/>
  <c r="H5" i="44"/>
  <c r="F5" i="44"/>
  <c r="H11" i="44"/>
  <c r="F11" i="44"/>
  <c r="F44" i="44"/>
  <c r="H44" i="44"/>
  <c r="B12" i="44"/>
  <c r="B16" i="44"/>
  <c r="F15" i="44"/>
  <c r="H15" i="44"/>
  <c r="H17" i="44"/>
  <c r="F17" i="44"/>
  <c r="F23" i="44"/>
  <c r="H23" i="44"/>
  <c r="F27" i="44"/>
  <c r="H27" i="44"/>
  <c r="H29" i="44"/>
  <c r="F29" i="44"/>
  <c r="H35" i="44"/>
  <c r="F35" i="44"/>
  <c r="F24" i="44"/>
  <c r="H24" i="44"/>
  <c r="H22" i="44"/>
  <c r="F22" i="44"/>
  <c r="B24" i="44"/>
  <c r="B23" i="44"/>
  <c r="B48" i="44"/>
  <c r="H47" i="44"/>
  <c r="F47" i="44"/>
  <c r="H7" i="44"/>
  <c r="F7" i="44"/>
  <c r="B6" i="44"/>
  <c r="B60" i="44"/>
  <c r="H30" i="44"/>
  <c r="F30" i="44"/>
  <c r="F61" i="44"/>
  <c r="H61" i="44"/>
  <c r="F8" i="44"/>
  <c r="H8" i="44"/>
  <c r="H18" i="44"/>
  <c r="F18" i="44"/>
  <c r="H31" i="44"/>
  <c r="F31" i="44"/>
  <c r="H28" i="44"/>
  <c r="F28" i="44"/>
  <c r="C78" i="44"/>
  <c r="B7" i="44"/>
  <c r="B22" i="44"/>
  <c r="C83" i="44"/>
  <c r="C79" i="44"/>
  <c r="B31" i="44"/>
  <c r="B17" i="44"/>
  <c r="D83" i="44"/>
  <c r="D79" i="44"/>
  <c r="F58" i="44"/>
  <c r="H58" i="44"/>
  <c r="F20" i="44"/>
  <c r="H20" i="44"/>
  <c r="F39" i="44"/>
  <c r="H39" i="44"/>
  <c r="F32" i="44"/>
  <c r="H32" i="44"/>
  <c r="H55" i="44"/>
  <c r="F55" i="44"/>
  <c r="F52" i="44"/>
  <c r="H52" i="44"/>
  <c r="B29" i="44"/>
  <c r="B47" i="44"/>
  <c r="B54" i="44"/>
  <c r="F38" i="44"/>
  <c r="H38" i="44"/>
  <c r="F51" i="44"/>
  <c r="H51" i="44"/>
  <c r="H53" i="44"/>
  <c r="F53" i="44"/>
  <c r="H46" i="44"/>
  <c r="F46" i="44"/>
  <c r="F56" i="44"/>
  <c r="H56" i="44"/>
  <c r="H42" i="44"/>
  <c r="F42" i="44"/>
  <c r="H4" i="44"/>
  <c r="F4" i="44"/>
  <c r="C76" i="44"/>
  <c r="C68" i="44"/>
  <c r="B32" i="44"/>
  <c r="C81" i="44"/>
  <c r="C77" i="44"/>
  <c r="B44" i="44"/>
  <c r="B18" i="44"/>
  <c r="B25" i="44"/>
  <c r="B37" i="44"/>
  <c r="B61" i="44"/>
  <c r="H10" i="44"/>
  <c r="F10" i="44"/>
  <c r="F33" i="44"/>
  <c r="H33" i="44"/>
  <c r="H41" i="44"/>
  <c r="F41" i="44"/>
  <c r="F63" i="44"/>
  <c r="H63" i="44"/>
  <c r="F26" i="44"/>
  <c r="H26" i="44"/>
  <c r="C84" i="44"/>
  <c r="B33" i="44"/>
  <c r="B35" i="44"/>
  <c r="B40" i="44"/>
  <c r="H59" i="44"/>
  <c r="F59" i="44"/>
  <c r="F13" i="44"/>
  <c r="H13" i="44"/>
  <c r="F62" i="44"/>
  <c r="H62" i="44"/>
  <c r="H19" i="44"/>
  <c r="F19" i="44"/>
  <c r="F21" i="44"/>
  <c r="H21" i="44"/>
  <c r="F50" i="44"/>
  <c r="H50" i="44"/>
  <c r="D78" i="44"/>
  <c r="B51" i="44"/>
  <c r="D76" i="44"/>
  <c r="D68" i="44"/>
  <c r="B38" i="44"/>
  <c r="B28" i="44"/>
  <c r="B10" i="44"/>
  <c r="B9" i="44"/>
  <c r="B105" i="15"/>
  <c r="B116" i="15"/>
  <c r="B126" i="15"/>
  <c r="B114" i="15"/>
  <c r="B102" i="15"/>
  <c r="B90" i="15"/>
  <c r="B78" i="15"/>
  <c r="B120" i="15"/>
  <c r="B104" i="15"/>
  <c r="E127" i="15"/>
  <c r="E124" i="15"/>
  <c r="B115" i="15"/>
  <c r="B103" i="15"/>
  <c r="B91" i="15"/>
  <c r="P124" i="15"/>
  <c r="D124" i="15"/>
  <c r="B125" i="15"/>
  <c r="B113" i="15"/>
  <c r="B121" i="15"/>
  <c r="B109" i="15"/>
  <c r="B97" i="15"/>
  <c r="B85" i="15"/>
  <c r="B73" i="15"/>
  <c r="B96" i="15"/>
  <c r="B72" i="15"/>
  <c r="I127" i="15"/>
  <c r="Q125" i="15"/>
  <c r="E125" i="15"/>
  <c r="I124" i="15"/>
  <c r="Q122" i="15"/>
  <c r="E122" i="15"/>
  <c r="I121" i="15"/>
  <c r="B84" i="15"/>
  <c r="B107" i="15"/>
  <c r="B95" i="15"/>
  <c r="B83" i="15"/>
  <c r="B71" i="15"/>
  <c r="P125" i="15"/>
  <c r="D125" i="15"/>
  <c r="B108" i="15"/>
  <c r="B119" i="15"/>
  <c r="B118" i="15"/>
  <c r="B106" i="15"/>
  <c r="B94" i="15"/>
  <c r="B82" i="15"/>
  <c r="Q127" i="15"/>
  <c r="Q124" i="15"/>
  <c r="C125" i="15"/>
  <c r="C122" i="15"/>
  <c r="O125" i="15"/>
  <c r="O122" i="15"/>
  <c r="B93" i="15"/>
  <c r="B81" i="15"/>
  <c r="O127" i="15"/>
  <c r="C127" i="15"/>
  <c r="O124" i="15"/>
  <c r="C124" i="15"/>
  <c r="O121" i="15"/>
  <c r="C121" i="15"/>
  <c r="O118" i="15"/>
  <c r="C118" i="15"/>
  <c r="B84" i="43"/>
  <c r="B68" i="43"/>
  <c r="B78" i="43"/>
  <c r="B76" i="43"/>
  <c r="B81" i="43"/>
  <c r="B77" i="43"/>
  <c r="B79" i="43"/>
  <c r="B83" i="43"/>
  <c r="Q121" i="15"/>
  <c r="E121" i="15"/>
  <c r="J125" i="15"/>
  <c r="J127" i="15"/>
  <c r="J124" i="15"/>
  <c r="Q119" i="15"/>
  <c r="E119" i="15"/>
  <c r="I118" i="15"/>
  <c r="Q116" i="15"/>
  <c r="E116" i="15"/>
  <c r="Q113" i="15"/>
  <c r="E113" i="15"/>
  <c r="J121" i="15"/>
  <c r="H124" i="15"/>
  <c r="P122" i="15"/>
  <c r="D122" i="15"/>
  <c r="P119" i="15"/>
  <c r="H127" i="15"/>
  <c r="B70" i="15"/>
  <c r="O119" i="15"/>
  <c r="C119" i="15"/>
  <c r="R125" i="15"/>
  <c r="F125" i="15"/>
  <c r="R122" i="15"/>
  <c r="F122" i="15"/>
  <c r="D119" i="15"/>
  <c r="R127" i="15"/>
  <c r="F127" i="15"/>
  <c r="R124" i="15"/>
  <c r="F124" i="15"/>
  <c r="I128" i="15"/>
  <c r="I132" i="15"/>
  <c r="B79" i="15"/>
  <c r="O128" i="15"/>
  <c r="O132" i="15"/>
  <c r="C128" i="15"/>
  <c r="G127" i="15"/>
  <c r="G124" i="15"/>
  <c r="O116" i="15"/>
  <c r="C116" i="15"/>
  <c r="P121" i="15"/>
  <c r="D121" i="15"/>
  <c r="M123" i="15"/>
  <c r="M131" i="15"/>
  <c r="M129" i="15"/>
  <c r="M130" i="15"/>
  <c r="M128" i="15"/>
  <c r="M120" i="15"/>
  <c r="L123" i="15"/>
  <c r="L131" i="15"/>
  <c r="L130" i="15"/>
  <c r="L129" i="15"/>
  <c r="L128" i="15"/>
  <c r="N123" i="15"/>
  <c r="N131" i="15"/>
  <c r="N130" i="15"/>
  <c r="N129" i="15"/>
  <c r="N128" i="15"/>
  <c r="K123" i="15"/>
  <c r="K130" i="15"/>
  <c r="K129" i="15"/>
  <c r="K131" i="15"/>
  <c r="K128" i="15"/>
  <c r="N125" i="15"/>
  <c r="B69" i="15"/>
  <c r="B92" i="15"/>
  <c r="B80" i="15"/>
  <c r="L125" i="15"/>
  <c r="H123" i="15"/>
  <c r="H130" i="15"/>
  <c r="H131" i="15"/>
  <c r="H129" i="15"/>
  <c r="H128" i="15"/>
  <c r="L122" i="15"/>
  <c r="K125" i="15"/>
  <c r="G123" i="15"/>
  <c r="G131" i="15"/>
  <c r="G130" i="15"/>
  <c r="G129" i="15"/>
  <c r="G128" i="15"/>
  <c r="B77" i="15"/>
  <c r="B101" i="15"/>
  <c r="B89" i="15"/>
  <c r="N127" i="15"/>
  <c r="B124" i="15"/>
  <c r="B123" i="15"/>
  <c r="B130" i="15"/>
  <c r="B131" i="15"/>
  <c r="B129" i="15"/>
  <c r="B128" i="15"/>
  <c r="B99" i="15"/>
  <c r="B75" i="15"/>
  <c r="L127" i="15"/>
  <c r="B111" i="15"/>
  <c r="B87" i="15"/>
  <c r="B122" i="15"/>
  <c r="B110" i="15"/>
  <c r="B98" i="15"/>
  <c r="N120" i="15"/>
  <c r="R119" i="15"/>
  <c r="F119" i="15"/>
  <c r="J118" i="15"/>
  <c r="N117" i="15"/>
  <c r="R116" i="15"/>
  <c r="F116" i="15"/>
  <c r="J115" i="15"/>
  <c r="N114" i="15"/>
  <c r="R113" i="15"/>
  <c r="F113" i="15"/>
  <c r="J112" i="15"/>
  <c r="N111" i="15"/>
  <c r="R110" i="15"/>
  <c r="F110" i="15"/>
  <c r="J109" i="15"/>
  <c r="N108" i="15"/>
  <c r="R107" i="15"/>
  <c r="F107" i="15"/>
  <c r="J106" i="15"/>
  <c r="N105" i="15"/>
  <c r="R104" i="15"/>
  <c r="F104" i="15"/>
  <c r="J103" i="15"/>
  <c r="N102" i="15"/>
  <c r="R101" i="15"/>
  <c r="F101" i="15"/>
  <c r="J100" i="15"/>
  <c r="N99" i="15"/>
  <c r="R98" i="15"/>
  <c r="F98" i="15"/>
  <c r="J97" i="15"/>
  <c r="N96" i="15"/>
  <c r="R95" i="15"/>
  <c r="F95" i="15"/>
  <c r="J94" i="15"/>
  <c r="N93" i="15"/>
  <c r="R92" i="15"/>
  <c r="F92" i="15"/>
  <c r="J91" i="15"/>
  <c r="N90" i="15"/>
  <c r="R89" i="15"/>
  <c r="F89" i="15"/>
  <c r="J88" i="15"/>
  <c r="N87" i="15"/>
  <c r="R86" i="15"/>
  <c r="F86" i="15"/>
  <c r="J85" i="15"/>
  <c r="N84" i="15"/>
  <c r="R83" i="15"/>
  <c r="F83" i="15"/>
  <c r="J82" i="15"/>
  <c r="N81" i="15"/>
  <c r="R80" i="15"/>
  <c r="F80" i="15"/>
  <c r="J79" i="15"/>
  <c r="N78" i="15"/>
  <c r="R77" i="15"/>
  <c r="F77" i="15"/>
  <c r="J76" i="15"/>
  <c r="N75" i="15"/>
  <c r="R74" i="15"/>
  <c r="F74" i="15"/>
  <c r="J73" i="15"/>
  <c r="N72" i="15"/>
  <c r="R71" i="15"/>
  <c r="F71" i="15"/>
  <c r="J70" i="15"/>
  <c r="N69" i="15"/>
  <c r="D62" i="30"/>
  <c r="U63" i="15"/>
  <c r="M117" i="15"/>
  <c r="I115" i="15"/>
  <c r="M114" i="15"/>
  <c r="I112" i="15"/>
  <c r="M111" i="15"/>
  <c r="Q110" i="15"/>
  <c r="E110" i="15"/>
  <c r="I109" i="15"/>
  <c r="M108" i="15"/>
  <c r="Q107" i="15"/>
  <c r="E107" i="15"/>
  <c r="I106" i="15"/>
  <c r="M105" i="15"/>
  <c r="Q104" i="15"/>
  <c r="E104" i="15"/>
  <c r="I103" i="15"/>
  <c r="M102" i="15"/>
  <c r="Q101" i="15"/>
  <c r="E101" i="15"/>
  <c r="I100" i="15"/>
  <c r="M99" i="15"/>
  <c r="Q98" i="15"/>
  <c r="E98" i="15"/>
  <c r="I97" i="15"/>
  <c r="M96" i="15"/>
  <c r="Q95" i="15"/>
  <c r="E95" i="15"/>
  <c r="I94" i="15"/>
  <c r="M93" i="15"/>
  <c r="Q92" i="15"/>
  <c r="E92" i="15"/>
  <c r="I91" i="15"/>
  <c r="M90" i="15"/>
  <c r="Q89" i="15"/>
  <c r="E89" i="15"/>
  <c r="I88" i="15"/>
  <c r="M87" i="15"/>
  <c r="Q86" i="15"/>
  <c r="E86" i="15"/>
  <c r="I85" i="15"/>
  <c r="M84" i="15"/>
  <c r="Q83" i="15"/>
  <c r="E83" i="15"/>
  <c r="I82" i="15"/>
  <c r="M81" i="15"/>
  <c r="Q80" i="15"/>
  <c r="E80" i="15"/>
  <c r="I79" i="15"/>
  <c r="M78" i="15"/>
  <c r="Q77" i="15"/>
  <c r="E77" i="15"/>
  <c r="I76" i="15"/>
  <c r="M75" i="15"/>
  <c r="Q74" i="15"/>
  <c r="E74" i="15"/>
  <c r="I73" i="15"/>
  <c r="M72" i="15"/>
  <c r="Q71" i="15"/>
  <c r="E71" i="15"/>
  <c r="I70" i="15"/>
  <c r="M69" i="15"/>
  <c r="H121" i="15"/>
  <c r="L120" i="15"/>
  <c r="H118" i="15"/>
  <c r="L117" i="15"/>
  <c r="P116" i="15"/>
  <c r="D116" i="15"/>
  <c r="H115" i="15"/>
  <c r="L114" i="15"/>
  <c r="P113" i="15"/>
  <c r="D113" i="15"/>
  <c r="H112" i="15"/>
  <c r="L111" i="15"/>
  <c r="P110" i="15"/>
  <c r="D110" i="15"/>
  <c r="H109" i="15"/>
  <c r="L108" i="15"/>
  <c r="P107" i="15"/>
  <c r="D107" i="15"/>
  <c r="H106" i="15"/>
  <c r="L105" i="15"/>
  <c r="P104" i="15"/>
  <c r="D104" i="15"/>
  <c r="H103" i="15"/>
  <c r="L102" i="15"/>
  <c r="P101" i="15"/>
  <c r="D101" i="15"/>
  <c r="H100" i="15"/>
  <c r="L99" i="15"/>
  <c r="P98" i="15"/>
  <c r="D98" i="15"/>
  <c r="H97" i="15"/>
  <c r="L96" i="15"/>
  <c r="P95" i="15"/>
  <c r="D95" i="15"/>
  <c r="H94" i="15"/>
  <c r="L93" i="15"/>
  <c r="P92" i="15"/>
  <c r="D92" i="15"/>
  <c r="H91" i="15"/>
  <c r="L90" i="15"/>
  <c r="P89" i="15"/>
  <c r="D89" i="15"/>
  <c r="H88" i="15"/>
  <c r="L87" i="15"/>
  <c r="P86" i="15"/>
  <c r="D86" i="15"/>
  <c r="H85" i="15"/>
  <c r="L84" i="15"/>
  <c r="P83" i="15"/>
  <c r="D83" i="15"/>
  <c r="H82" i="15"/>
  <c r="L81" i="15"/>
  <c r="P80" i="15"/>
  <c r="D80" i="15"/>
  <c r="H79" i="15"/>
  <c r="L78" i="15"/>
  <c r="P77" i="15"/>
  <c r="D77" i="15"/>
  <c r="H76" i="15"/>
  <c r="L75" i="15"/>
  <c r="P74" i="15"/>
  <c r="D74" i="15"/>
  <c r="H73" i="15"/>
  <c r="L72" i="15"/>
  <c r="P71" i="15"/>
  <c r="D71" i="15"/>
  <c r="H70" i="15"/>
  <c r="L69" i="15"/>
  <c r="G121" i="15"/>
  <c r="K120" i="15"/>
  <c r="G118" i="15"/>
  <c r="K117" i="15"/>
  <c r="G115" i="15"/>
  <c r="K114" i="15"/>
  <c r="O113" i="15"/>
  <c r="C113" i="15"/>
  <c r="G112" i="15"/>
  <c r="K111" i="15"/>
  <c r="O110" i="15"/>
  <c r="C110" i="15"/>
  <c r="G109" i="15"/>
  <c r="K108" i="15"/>
  <c r="O107" i="15"/>
  <c r="C107" i="15"/>
  <c r="G106" i="15"/>
  <c r="K105" i="15"/>
  <c r="O104" i="15"/>
  <c r="C104" i="15"/>
  <c r="G103" i="15"/>
  <c r="K102" i="15"/>
  <c r="O101" i="15"/>
  <c r="C101" i="15"/>
  <c r="G100" i="15"/>
  <c r="K99" i="15"/>
  <c r="O98" i="15"/>
  <c r="C98" i="15"/>
  <c r="G97" i="15"/>
  <c r="K96" i="15"/>
  <c r="O95" i="15"/>
  <c r="C95" i="15"/>
  <c r="G94" i="15"/>
  <c r="K93" i="15"/>
  <c r="O92" i="15"/>
  <c r="C92" i="15"/>
  <c r="G91" i="15"/>
  <c r="K90" i="15"/>
  <c r="O89" i="15"/>
  <c r="C89" i="15"/>
  <c r="G88" i="15"/>
  <c r="K87" i="15"/>
  <c r="O86" i="15"/>
  <c r="C86" i="15"/>
  <c r="G85" i="15"/>
  <c r="K84" i="15"/>
  <c r="O83" i="15"/>
  <c r="C83" i="15"/>
  <c r="G82" i="15"/>
  <c r="K81" i="15"/>
  <c r="O80" i="15"/>
  <c r="C80" i="15"/>
  <c r="G79" i="15"/>
  <c r="K78" i="15"/>
  <c r="O77" i="15"/>
  <c r="C77" i="15"/>
  <c r="G76" i="15"/>
  <c r="K75" i="15"/>
  <c r="O74" i="15"/>
  <c r="C74" i="15"/>
  <c r="G73" i="15"/>
  <c r="K72" i="15"/>
  <c r="O71" i="15"/>
  <c r="C71" i="15"/>
  <c r="G70" i="15"/>
  <c r="K69" i="15"/>
  <c r="J123" i="15"/>
  <c r="J131" i="15"/>
  <c r="J129" i="15"/>
  <c r="J130" i="15"/>
  <c r="N122" i="15"/>
  <c r="R121" i="15"/>
  <c r="F121" i="15"/>
  <c r="J120" i="15"/>
  <c r="N119" i="15"/>
  <c r="R118" i="15"/>
  <c r="F118" i="15"/>
  <c r="J117" i="15"/>
  <c r="N116" i="15"/>
  <c r="R115" i="15"/>
  <c r="F115" i="15"/>
  <c r="J114" i="15"/>
  <c r="N113" i="15"/>
  <c r="R112" i="15"/>
  <c r="F112" i="15"/>
  <c r="J111" i="15"/>
  <c r="N110" i="15"/>
  <c r="R109" i="15"/>
  <c r="F109" i="15"/>
  <c r="J108" i="15"/>
  <c r="N107" i="15"/>
  <c r="R106" i="15"/>
  <c r="F106" i="15"/>
  <c r="J105" i="15"/>
  <c r="N104" i="15"/>
  <c r="R103" i="15"/>
  <c r="F103" i="15"/>
  <c r="J102" i="15"/>
  <c r="N101" i="15"/>
  <c r="R100" i="15"/>
  <c r="F100" i="15"/>
  <c r="J99" i="15"/>
  <c r="N98" i="15"/>
  <c r="R97" i="15"/>
  <c r="F97" i="15"/>
  <c r="J96" i="15"/>
  <c r="N95" i="15"/>
  <c r="R94" i="15"/>
  <c r="F94" i="15"/>
  <c r="J93" i="15"/>
  <c r="N92" i="15"/>
  <c r="R91" i="15"/>
  <c r="F91" i="15"/>
  <c r="J90" i="15"/>
  <c r="N89" i="15"/>
  <c r="R88" i="15"/>
  <c r="F88" i="15"/>
  <c r="J87" i="15"/>
  <c r="N86" i="15"/>
  <c r="R85" i="15"/>
  <c r="F85" i="15"/>
  <c r="J84" i="15"/>
  <c r="N83" i="15"/>
  <c r="R82" i="15"/>
  <c r="F82" i="15"/>
  <c r="J81" i="15"/>
  <c r="N80" i="15"/>
  <c r="R79" i="15"/>
  <c r="F79" i="15"/>
  <c r="J78" i="15"/>
  <c r="N77" i="15"/>
  <c r="R76" i="15"/>
  <c r="F76" i="15"/>
  <c r="J75" i="15"/>
  <c r="N74" i="15"/>
  <c r="R73" i="15"/>
  <c r="F73" i="15"/>
  <c r="J72" i="15"/>
  <c r="N71" i="15"/>
  <c r="R70" i="15"/>
  <c r="F70" i="15"/>
  <c r="J69" i="15"/>
  <c r="M125" i="15"/>
  <c r="I123" i="15"/>
  <c r="I129" i="15"/>
  <c r="I130" i="15"/>
  <c r="I131" i="15"/>
  <c r="M122" i="15"/>
  <c r="I120" i="15"/>
  <c r="M119" i="15"/>
  <c r="Q118" i="15"/>
  <c r="E118" i="15"/>
  <c r="I117" i="15"/>
  <c r="M116" i="15"/>
  <c r="Q115" i="15"/>
  <c r="E115" i="15"/>
  <c r="I114" i="15"/>
  <c r="M113" i="15"/>
  <c r="Q112" i="15"/>
  <c r="E112" i="15"/>
  <c r="I111" i="15"/>
  <c r="M110" i="15"/>
  <c r="Q109" i="15"/>
  <c r="E109" i="15"/>
  <c r="I108" i="15"/>
  <c r="M107" i="15"/>
  <c r="Q106" i="15"/>
  <c r="E106" i="15"/>
  <c r="I105" i="15"/>
  <c r="M104" i="15"/>
  <c r="Q103" i="15"/>
  <c r="E103" i="15"/>
  <c r="I102" i="15"/>
  <c r="M101" i="15"/>
  <c r="Q100" i="15"/>
  <c r="E100" i="15"/>
  <c r="I99" i="15"/>
  <c r="M98" i="15"/>
  <c r="Q97" i="15"/>
  <c r="E97" i="15"/>
  <c r="I96" i="15"/>
  <c r="M95" i="15"/>
  <c r="Q94" i="15"/>
  <c r="E94" i="15"/>
  <c r="I93" i="15"/>
  <c r="M92" i="15"/>
  <c r="Q91" i="15"/>
  <c r="E91" i="15"/>
  <c r="I90" i="15"/>
  <c r="M89" i="15"/>
  <c r="Q88" i="15"/>
  <c r="E88" i="15"/>
  <c r="I87" i="15"/>
  <c r="M86" i="15"/>
  <c r="Q85" i="15"/>
  <c r="E85" i="15"/>
  <c r="I84" i="15"/>
  <c r="M83" i="15"/>
  <c r="Q82" i="15"/>
  <c r="E82" i="15"/>
  <c r="I81" i="15"/>
  <c r="M80" i="15"/>
  <c r="Q79" i="15"/>
  <c r="E79" i="15"/>
  <c r="I78" i="15"/>
  <c r="M77" i="15"/>
  <c r="Q76" i="15"/>
  <c r="E76" i="15"/>
  <c r="I75" i="15"/>
  <c r="M74" i="15"/>
  <c r="Q73" i="15"/>
  <c r="E73" i="15"/>
  <c r="I72" i="15"/>
  <c r="M71" i="15"/>
  <c r="Q70" i="15"/>
  <c r="E70" i="15"/>
  <c r="I69" i="15"/>
  <c r="H120" i="15"/>
  <c r="L119" i="15"/>
  <c r="P118" i="15"/>
  <c r="D118" i="15"/>
  <c r="H117" i="15"/>
  <c r="L116" i="15"/>
  <c r="P115" i="15"/>
  <c r="D115" i="15"/>
  <c r="H114" i="15"/>
  <c r="L113" i="15"/>
  <c r="P112" i="15"/>
  <c r="D112" i="15"/>
  <c r="H111" i="15"/>
  <c r="L110" i="15"/>
  <c r="P109" i="15"/>
  <c r="D109" i="15"/>
  <c r="H108" i="15"/>
  <c r="L107" i="15"/>
  <c r="P106" i="15"/>
  <c r="D106" i="15"/>
  <c r="H105" i="15"/>
  <c r="L104" i="15"/>
  <c r="P103" i="15"/>
  <c r="D103" i="15"/>
  <c r="H102" i="15"/>
  <c r="L101" i="15"/>
  <c r="P100" i="15"/>
  <c r="D100" i="15"/>
  <c r="H99" i="15"/>
  <c r="L98" i="15"/>
  <c r="P97" i="15"/>
  <c r="D97" i="15"/>
  <c r="H96" i="15"/>
  <c r="L95" i="15"/>
  <c r="P94" i="15"/>
  <c r="D94" i="15"/>
  <c r="H93" i="15"/>
  <c r="L92" i="15"/>
  <c r="P91" i="15"/>
  <c r="D91" i="15"/>
  <c r="H90" i="15"/>
  <c r="L89" i="15"/>
  <c r="P88" i="15"/>
  <c r="D88" i="15"/>
  <c r="H87" i="15"/>
  <c r="L86" i="15"/>
  <c r="P85" i="15"/>
  <c r="D85" i="15"/>
  <c r="H84" i="15"/>
  <c r="L83" i="15"/>
  <c r="P82" i="15"/>
  <c r="D82" i="15"/>
  <c r="H81" i="15"/>
  <c r="L80" i="15"/>
  <c r="P79" i="15"/>
  <c r="D79" i="15"/>
  <c r="H78" i="15"/>
  <c r="L77" i="15"/>
  <c r="P76" i="15"/>
  <c r="D76" i="15"/>
  <c r="H75" i="15"/>
  <c r="L74" i="15"/>
  <c r="P73" i="15"/>
  <c r="D73" i="15"/>
  <c r="H72" i="15"/>
  <c r="L71" i="15"/>
  <c r="P70" i="15"/>
  <c r="D70" i="15"/>
  <c r="H69" i="15"/>
  <c r="K122" i="15"/>
  <c r="G120" i="15"/>
  <c r="K119" i="15"/>
  <c r="G117" i="15"/>
  <c r="K116" i="15"/>
  <c r="O115" i="15"/>
  <c r="C115" i="15"/>
  <c r="G114" i="15"/>
  <c r="K113" i="15"/>
  <c r="O112" i="15"/>
  <c r="C112" i="15"/>
  <c r="G111" i="15"/>
  <c r="K110" i="15"/>
  <c r="O109" i="15"/>
  <c r="C109" i="15"/>
  <c r="G108" i="15"/>
  <c r="K107" i="15"/>
  <c r="O106" i="15"/>
  <c r="C106" i="15"/>
  <c r="G105" i="15"/>
  <c r="K104" i="15"/>
  <c r="O103" i="15"/>
  <c r="C103" i="15"/>
  <c r="G102" i="15"/>
  <c r="K101" i="15"/>
  <c r="O100" i="15"/>
  <c r="C100" i="15"/>
  <c r="G99" i="15"/>
  <c r="K98" i="15"/>
  <c r="O97" i="15"/>
  <c r="C97" i="15"/>
  <c r="G96" i="15"/>
  <c r="K95" i="15"/>
  <c r="O94" i="15"/>
  <c r="C94" i="15"/>
  <c r="G93" i="15"/>
  <c r="K92" i="15"/>
  <c r="O91" i="15"/>
  <c r="C91" i="15"/>
  <c r="G90" i="15"/>
  <c r="K89" i="15"/>
  <c r="O88" i="15"/>
  <c r="C88" i="15"/>
  <c r="G87" i="15"/>
  <c r="K86" i="15"/>
  <c r="O85" i="15"/>
  <c r="C85" i="15"/>
  <c r="G84" i="15"/>
  <c r="K83" i="15"/>
  <c r="O82" i="15"/>
  <c r="C82" i="15"/>
  <c r="G81" i="15"/>
  <c r="K80" i="15"/>
  <c r="O79" i="15"/>
  <c r="C79" i="15"/>
  <c r="G78" i="15"/>
  <c r="K77" i="15"/>
  <c r="O76" i="15"/>
  <c r="C76" i="15"/>
  <c r="G75" i="15"/>
  <c r="K74" i="15"/>
  <c r="O73" i="15"/>
  <c r="C73" i="15"/>
  <c r="G72" i="15"/>
  <c r="K71" i="15"/>
  <c r="O70" i="15"/>
  <c r="C70" i="15"/>
  <c r="G69" i="15"/>
  <c r="N124" i="15"/>
  <c r="R123" i="15"/>
  <c r="R131" i="15"/>
  <c r="R130" i="15"/>
  <c r="R129" i="15"/>
  <c r="R128" i="15"/>
  <c r="F123" i="15"/>
  <c r="F131" i="15"/>
  <c r="F130" i="15"/>
  <c r="F129" i="15"/>
  <c r="F128" i="15"/>
  <c r="J122" i="15"/>
  <c r="N121" i="15"/>
  <c r="R120" i="15"/>
  <c r="F120" i="15"/>
  <c r="J119" i="15"/>
  <c r="N118" i="15"/>
  <c r="R117" i="15"/>
  <c r="F117" i="15"/>
  <c r="J116" i="15"/>
  <c r="N115" i="15"/>
  <c r="R114" i="15"/>
  <c r="F114" i="15"/>
  <c r="J113" i="15"/>
  <c r="N112" i="15"/>
  <c r="R111" i="15"/>
  <c r="F111" i="15"/>
  <c r="J110" i="15"/>
  <c r="N109" i="15"/>
  <c r="R108" i="15"/>
  <c r="F108" i="15"/>
  <c r="J107" i="15"/>
  <c r="N106" i="15"/>
  <c r="R105" i="15"/>
  <c r="F105" i="15"/>
  <c r="J104" i="15"/>
  <c r="N103" i="15"/>
  <c r="R102" i="15"/>
  <c r="F102" i="15"/>
  <c r="J101" i="15"/>
  <c r="N100" i="15"/>
  <c r="R99" i="15"/>
  <c r="F99" i="15"/>
  <c r="J98" i="15"/>
  <c r="N97" i="15"/>
  <c r="R96" i="15"/>
  <c r="F96" i="15"/>
  <c r="J95" i="15"/>
  <c r="N94" i="15"/>
  <c r="R93" i="15"/>
  <c r="F93" i="15"/>
  <c r="J92" i="15"/>
  <c r="N91" i="15"/>
  <c r="R90" i="15"/>
  <c r="F90" i="15"/>
  <c r="J89" i="15"/>
  <c r="N88" i="15"/>
  <c r="R87" i="15"/>
  <c r="F87" i="15"/>
  <c r="J86" i="15"/>
  <c r="N85" i="15"/>
  <c r="R84" i="15"/>
  <c r="F84" i="15"/>
  <c r="J83" i="15"/>
  <c r="N82" i="15"/>
  <c r="R81" i="15"/>
  <c r="F81" i="15"/>
  <c r="J80" i="15"/>
  <c r="N79" i="15"/>
  <c r="R78" i="15"/>
  <c r="F78" i="15"/>
  <c r="J77" i="15"/>
  <c r="N76" i="15"/>
  <c r="R75" i="15"/>
  <c r="F75" i="15"/>
  <c r="J74" i="15"/>
  <c r="N73" i="15"/>
  <c r="R72" i="15"/>
  <c r="F72" i="15"/>
  <c r="J71" i="15"/>
  <c r="N70" i="15"/>
  <c r="R69" i="15"/>
  <c r="F69" i="15"/>
  <c r="J128" i="15"/>
  <c r="B112" i="15"/>
  <c r="B100" i="15"/>
  <c r="B88" i="15"/>
  <c r="B76" i="15"/>
  <c r="M127" i="15"/>
  <c r="I125" i="15"/>
  <c r="M124" i="15"/>
  <c r="Q123" i="15"/>
  <c r="Q131" i="15"/>
  <c r="Q130" i="15"/>
  <c r="Q129" i="15"/>
  <c r="Q128" i="15"/>
  <c r="E123" i="15"/>
  <c r="E129" i="15"/>
  <c r="E130" i="15"/>
  <c r="E131" i="15"/>
  <c r="E128" i="15"/>
  <c r="I122" i="15"/>
  <c r="M121" i="15"/>
  <c r="Q120" i="15"/>
  <c r="E120" i="15"/>
  <c r="I119" i="15"/>
  <c r="M118" i="15"/>
  <c r="Q117" i="15"/>
  <c r="E117" i="15"/>
  <c r="I116" i="15"/>
  <c r="M115" i="15"/>
  <c r="Q114" i="15"/>
  <c r="E114" i="15"/>
  <c r="I113" i="15"/>
  <c r="M112" i="15"/>
  <c r="Q111" i="15"/>
  <c r="E111" i="15"/>
  <c r="I110" i="15"/>
  <c r="M109" i="15"/>
  <c r="Q108" i="15"/>
  <c r="E108" i="15"/>
  <c r="I107" i="15"/>
  <c r="M106" i="15"/>
  <c r="Q105" i="15"/>
  <c r="E105" i="15"/>
  <c r="I104" i="15"/>
  <c r="M103" i="15"/>
  <c r="Q102" i="15"/>
  <c r="E102" i="15"/>
  <c r="I101" i="15"/>
  <c r="M100" i="15"/>
  <c r="Q99" i="15"/>
  <c r="E99" i="15"/>
  <c r="I98" i="15"/>
  <c r="M97" i="15"/>
  <c r="Q96" i="15"/>
  <c r="E96" i="15"/>
  <c r="I95" i="15"/>
  <c r="M94" i="15"/>
  <c r="Q93" i="15"/>
  <c r="E93" i="15"/>
  <c r="I92" i="15"/>
  <c r="M91" i="15"/>
  <c r="Q90" i="15"/>
  <c r="E90" i="15"/>
  <c r="I89" i="15"/>
  <c r="M88" i="15"/>
  <c r="Q87" i="15"/>
  <c r="E87" i="15"/>
  <c r="I86" i="15"/>
  <c r="M85" i="15"/>
  <c r="Q84" i="15"/>
  <c r="E84" i="15"/>
  <c r="I83" i="15"/>
  <c r="M82" i="15"/>
  <c r="Q81" i="15"/>
  <c r="E81" i="15"/>
  <c r="I80" i="15"/>
  <c r="M79" i="15"/>
  <c r="Q78" i="15"/>
  <c r="E78" i="15"/>
  <c r="I77" i="15"/>
  <c r="M76" i="15"/>
  <c r="Q75" i="15"/>
  <c r="E75" i="15"/>
  <c r="I74" i="15"/>
  <c r="M73" i="15"/>
  <c r="Q72" i="15"/>
  <c r="E72" i="15"/>
  <c r="I71" i="15"/>
  <c r="M70" i="15"/>
  <c r="Q69" i="15"/>
  <c r="E69" i="15"/>
  <c r="H125" i="15"/>
  <c r="L124" i="15"/>
  <c r="P123" i="15"/>
  <c r="P131" i="15"/>
  <c r="P129" i="15"/>
  <c r="P130" i="15"/>
  <c r="P128" i="15"/>
  <c r="D123" i="15"/>
  <c r="D130" i="15"/>
  <c r="D129" i="15"/>
  <c r="D131" i="15"/>
  <c r="D128" i="15"/>
  <c r="H122" i="15"/>
  <c r="L121" i="15"/>
  <c r="P120" i="15"/>
  <c r="D120" i="15"/>
  <c r="H119" i="15"/>
  <c r="L118" i="15"/>
  <c r="P117" i="15"/>
  <c r="D117" i="15"/>
  <c r="H116" i="15"/>
  <c r="L115" i="15"/>
  <c r="P114" i="15"/>
  <c r="D114" i="15"/>
  <c r="H113" i="15"/>
  <c r="L112" i="15"/>
  <c r="P111" i="15"/>
  <c r="D111" i="15"/>
  <c r="H110" i="15"/>
  <c r="L109" i="15"/>
  <c r="P108" i="15"/>
  <c r="D108" i="15"/>
  <c r="H107" i="15"/>
  <c r="L106" i="15"/>
  <c r="P105" i="15"/>
  <c r="D105" i="15"/>
  <c r="H104" i="15"/>
  <c r="L103" i="15"/>
  <c r="P102" i="15"/>
  <c r="D102" i="15"/>
  <c r="H101" i="15"/>
  <c r="L100" i="15"/>
  <c r="P99" i="15"/>
  <c r="D99" i="15"/>
  <c r="H98" i="15"/>
  <c r="L97" i="15"/>
  <c r="P96" i="15"/>
  <c r="D96" i="15"/>
  <c r="H95" i="15"/>
  <c r="L94" i="15"/>
  <c r="P93" i="15"/>
  <c r="D93" i="15"/>
  <c r="H92" i="15"/>
  <c r="L91" i="15"/>
  <c r="P90" i="15"/>
  <c r="D90" i="15"/>
  <c r="H89" i="15"/>
  <c r="L88" i="15"/>
  <c r="P87" i="15"/>
  <c r="D87" i="15"/>
  <c r="H86" i="15"/>
  <c r="L85" i="15"/>
  <c r="P84" i="15"/>
  <c r="D84" i="15"/>
  <c r="H83" i="15"/>
  <c r="L82" i="15"/>
  <c r="P81" i="15"/>
  <c r="D81" i="15"/>
  <c r="H80" i="15"/>
  <c r="L79" i="15"/>
  <c r="P78" i="15"/>
  <c r="D78" i="15"/>
  <c r="H77" i="15"/>
  <c r="L76" i="15"/>
  <c r="P75" i="15"/>
  <c r="D75" i="15"/>
  <c r="H74" i="15"/>
  <c r="L73" i="15"/>
  <c r="P72" i="15"/>
  <c r="D72" i="15"/>
  <c r="H71" i="15"/>
  <c r="L70" i="15"/>
  <c r="P69" i="15"/>
  <c r="D69" i="15"/>
  <c r="B86" i="15"/>
  <c r="B74" i="15"/>
  <c r="K127" i="15"/>
  <c r="G125" i="15"/>
  <c r="K124" i="15"/>
  <c r="O123" i="15"/>
  <c r="O130" i="15"/>
  <c r="O129" i="15"/>
  <c r="O131" i="15"/>
  <c r="C123" i="15"/>
  <c r="C131" i="15"/>
  <c r="C130" i="15"/>
  <c r="C129" i="15"/>
  <c r="G122" i="15"/>
  <c r="K121" i="15"/>
  <c r="O120" i="15"/>
  <c r="C120" i="15"/>
  <c r="G119" i="15"/>
  <c r="K118" i="15"/>
  <c r="O117" i="15"/>
  <c r="C117" i="15"/>
  <c r="G116" i="15"/>
  <c r="K115" i="15"/>
  <c r="O114" i="15"/>
  <c r="C114" i="15"/>
  <c r="G113" i="15"/>
  <c r="K112" i="15"/>
  <c r="O111" i="15"/>
  <c r="C111" i="15"/>
  <c r="G110" i="15"/>
  <c r="K109" i="15"/>
  <c r="O108" i="15"/>
  <c r="C108" i="15"/>
  <c r="G107" i="15"/>
  <c r="K106" i="15"/>
  <c r="O105" i="15"/>
  <c r="C105" i="15"/>
  <c r="G104" i="15"/>
  <c r="K103" i="15"/>
  <c r="O102" i="15"/>
  <c r="C102" i="15"/>
  <c r="G101" i="15"/>
  <c r="K100" i="15"/>
  <c r="O99" i="15"/>
  <c r="C99" i="15"/>
  <c r="G98" i="15"/>
  <c r="K97" i="15"/>
  <c r="O96" i="15"/>
  <c r="C96" i="15"/>
  <c r="G95" i="15"/>
  <c r="K94" i="15"/>
  <c r="O93" i="15"/>
  <c r="C93" i="15"/>
  <c r="G92" i="15"/>
  <c r="K91" i="15"/>
  <c r="O90" i="15"/>
  <c r="C90" i="15"/>
  <c r="G89" i="15"/>
  <c r="K88" i="15"/>
  <c r="O87" i="15"/>
  <c r="C87" i="15"/>
  <c r="G86" i="15"/>
  <c r="K85" i="15"/>
  <c r="O84" i="15"/>
  <c r="C84" i="15"/>
  <c r="G83" i="15"/>
  <c r="K82" i="15"/>
  <c r="O81" i="15"/>
  <c r="C81" i="15"/>
  <c r="G80" i="15"/>
  <c r="K79" i="15"/>
  <c r="O78" i="15"/>
  <c r="C78" i="15"/>
  <c r="G77" i="15"/>
  <c r="K76" i="15"/>
  <c r="O75" i="15"/>
  <c r="C75" i="15"/>
  <c r="G74" i="15"/>
  <c r="K73" i="15"/>
  <c r="O72" i="15"/>
  <c r="C72" i="15"/>
  <c r="G71" i="15"/>
  <c r="K70" i="15"/>
  <c r="O69" i="15"/>
  <c r="C69" i="15"/>
  <c r="T12" i="15"/>
  <c r="D12" i="30" s="1"/>
  <c r="T27" i="15"/>
  <c r="D27" i="30" s="1"/>
  <c r="D3" i="30"/>
  <c r="T14" i="15"/>
  <c r="D14" i="30" s="1"/>
  <c r="T15" i="15"/>
  <c r="D15" i="30" s="1"/>
  <c r="T26" i="15"/>
  <c r="D26" i="30" s="1"/>
  <c r="T25" i="15"/>
  <c r="D25" i="30" s="1"/>
  <c r="T13" i="15"/>
  <c r="T40" i="15"/>
  <c r="D40" i="30" s="1"/>
  <c r="T28" i="15"/>
  <c r="T16" i="15"/>
  <c r="T4" i="15"/>
  <c r="D4" i="30" s="1"/>
  <c r="T37" i="15"/>
  <c r="D37" i="30" s="1"/>
  <c r="T39" i="15"/>
  <c r="D39" i="30" s="1"/>
  <c r="T38" i="15"/>
  <c r="T24" i="15"/>
  <c r="D24" i="30" s="1"/>
  <c r="T6" i="15"/>
  <c r="D6" i="30" s="1"/>
  <c r="T42" i="15"/>
  <c r="D42" i="30" s="1"/>
  <c r="T30" i="15"/>
  <c r="D30" i="30" s="1"/>
  <c r="T18" i="15"/>
  <c r="D18" i="30" s="1"/>
  <c r="T41" i="15"/>
  <c r="T29" i="15"/>
  <c r="T17" i="15"/>
  <c r="T5" i="15"/>
  <c r="T48" i="15"/>
  <c r="D48" i="30" s="1"/>
  <c r="T35" i="15"/>
  <c r="D35" i="30" s="1"/>
  <c r="T23" i="15"/>
  <c r="D23" i="30" s="1"/>
  <c r="T11" i="15"/>
  <c r="T22" i="15"/>
  <c r="D22" i="30" s="1"/>
  <c r="T10" i="15"/>
  <c r="D10" i="30" s="1"/>
  <c r="T49" i="15"/>
  <c r="D49" i="30" s="1"/>
  <c r="T36" i="15"/>
  <c r="D36" i="30" s="1"/>
  <c r="T55" i="15"/>
  <c r="D55" i="30" s="1"/>
  <c r="T43" i="15"/>
  <c r="T31" i="15"/>
  <c r="T19" i="15"/>
  <c r="D19" i="30" s="1"/>
  <c r="T7" i="15"/>
  <c r="D7" i="30" s="1"/>
  <c r="T47" i="15"/>
  <c r="D47" i="30" s="1"/>
  <c r="T34" i="15"/>
  <c r="D34" i="30" s="1"/>
  <c r="T45" i="15"/>
  <c r="D45" i="30" s="1"/>
  <c r="T33" i="15"/>
  <c r="D33" i="30" s="1"/>
  <c r="T21" i="15"/>
  <c r="D21" i="30" s="1"/>
  <c r="T9" i="15"/>
  <c r="D9" i="30" s="1"/>
  <c r="T61" i="15"/>
  <c r="D61" i="30" s="1"/>
  <c r="T46" i="15"/>
  <c r="D46" i="30" s="1"/>
  <c r="T44" i="15"/>
  <c r="T32" i="15"/>
  <c r="D32" i="30" s="1"/>
  <c r="T20" i="15"/>
  <c r="D20" i="30" s="1"/>
  <c r="T8" i="15"/>
  <c r="D8" i="30" s="1"/>
  <c r="T60" i="15"/>
  <c r="D60" i="30" s="1"/>
  <c r="T58" i="15"/>
  <c r="D58" i="30" s="1"/>
  <c r="T57" i="15"/>
  <c r="B135" i="15" s="1"/>
  <c r="T56" i="15"/>
  <c r="T53" i="15"/>
  <c r="D53" i="30" s="1"/>
  <c r="T59" i="15"/>
  <c r="D59" i="30" s="1"/>
  <c r="T54" i="15"/>
  <c r="D54" i="30" s="1"/>
  <c r="T52" i="15"/>
  <c r="D52" i="30" s="1"/>
  <c r="T51" i="15"/>
  <c r="D51" i="30" s="1"/>
  <c r="T50" i="15"/>
  <c r="D50" i="30" s="1"/>
  <c r="B78" i="44" l="1"/>
  <c r="B76" i="44"/>
  <c r="B83" i="44"/>
  <c r="H78" i="44"/>
  <c r="H83" i="44"/>
  <c r="H79" i="44"/>
  <c r="F81" i="44"/>
  <c r="F77" i="44"/>
  <c r="H84" i="44"/>
  <c r="F83" i="44"/>
  <c r="F79" i="44"/>
  <c r="H81" i="44"/>
  <c r="H77" i="44"/>
  <c r="F84" i="44"/>
  <c r="B81" i="44"/>
  <c r="B77" i="44"/>
  <c r="F78" i="44"/>
  <c r="F68" i="44"/>
  <c r="F76" i="44"/>
  <c r="B68" i="44"/>
  <c r="H76" i="44"/>
  <c r="H68" i="44"/>
  <c r="B79" i="44"/>
  <c r="R135" i="15"/>
  <c r="D135" i="15"/>
  <c r="D47" i="10"/>
  <c r="D52" i="10"/>
  <c r="D34" i="10"/>
  <c r="D23" i="10"/>
  <c r="U38" i="15"/>
  <c r="D38" i="30"/>
  <c r="D3" i="10"/>
  <c r="P135" i="15"/>
  <c r="K135" i="15"/>
  <c r="D54" i="10"/>
  <c r="D19" i="10"/>
  <c r="D4" i="10"/>
  <c r="F135" i="15"/>
  <c r="D62" i="10"/>
  <c r="D53" i="10"/>
  <c r="D20" i="10"/>
  <c r="U5" i="15"/>
  <c r="D5" i="30"/>
  <c r="U56" i="15"/>
  <c r="D56" i="30"/>
  <c r="D32" i="10"/>
  <c r="U31" i="15"/>
  <c r="D31" i="30"/>
  <c r="U17" i="15"/>
  <c r="D17" i="30"/>
  <c r="U16" i="15"/>
  <c r="D16" i="30"/>
  <c r="Q135" i="15"/>
  <c r="D8" i="10"/>
  <c r="U43" i="15"/>
  <c r="D43" i="30"/>
  <c r="U29" i="15"/>
  <c r="D29" i="30"/>
  <c r="U28" i="15"/>
  <c r="D28" i="30"/>
  <c r="C57" i="30"/>
  <c r="C66" i="30" s="1"/>
  <c r="G66" i="30" s="1"/>
  <c r="B57" i="30"/>
  <c r="D57" i="30"/>
  <c r="H45" i="30" s="1"/>
  <c r="D58" i="10"/>
  <c r="D46" i="10"/>
  <c r="D55" i="10"/>
  <c r="U41" i="15"/>
  <c r="D41" i="30"/>
  <c r="D40" i="10"/>
  <c r="O135" i="15"/>
  <c r="E135" i="15"/>
  <c r="D35" i="10"/>
  <c r="D61" i="10"/>
  <c r="D18" i="10"/>
  <c r="U13" i="15"/>
  <c r="D13" i="30"/>
  <c r="D12" i="10"/>
  <c r="I135" i="15"/>
  <c r="G135" i="15"/>
  <c r="H135" i="15"/>
  <c r="M135" i="15"/>
  <c r="D48" i="10"/>
  <c r="D9" i="10"/>
  <c r="D30" i="10"/>
  <c r="D25" i="10"/>
  <c r="C135" i="15"/>
  <c r="J135" i="15"/>
  <c r="L135" i="15"/>
  <c r="D27" i="10"/>
  <c r="D37" i="10"/>
  <c r="D36" i="10"/>
  <c r="D21" i="10"/>
  <c r="H21" i="30"/>
  <c r="D42" i="10"/>
  <c r="D26" i="10"/>
  <c r="D7" i="10"/>
  <c r="U44" i="15"/>
  <c r="D44" i="30"/>
  <c r="D49" i="10"/>
  <c r="H50" i="30"/>
  <c r="D50" i="10"/>
  <c r="D33" i="10"/>
  <c r="D22" i="10"/>
  <c r="H22" i="30"/>
  <c r="D6" i="10"/>
  <c r="D15" i="10"/>
  <c r="N135" i="15"/>
  <c r="D39" i="10"/>
  <c r="D59" i="10"/>
  <c r="D60" i="10"/>
  <c r="D10" i="10"/>
  <c r="D51" i="10"/>
  <c r="D45" i="10"/>
  <c r="U12" i="15"/>
  <c r="D11" i="30"/>
  <c r="D24" i="10"/>
  <c r="D14" i="10"/>
  <c r="U46" i="15"/>
  <c r="U40" i="15"/>
  <c r="U32" i="15"/>
  <c r="U53" i="15"/>
  <c r="U55" i="15"/>
  <c r="U36" i="15"/>
  <c r="U8" i="15"/>
  <c r="U61" i="15"/>
  <c r="U20" i="15"/>
  <c r="U9" i="15"/>
  <c r="U49" i="15"/>
  <c r="U21" i="15"/>
  <c r="U14" i="15"/>
  <c r="U6" i="15"/>
  <c r="U24" i="15"/>
  <c r="U27" i="15"/>
  <c r="U15" i="15"/>
  <c r="U60" i="15"/>
  <c r="U62" i="15"/>
  <c r="U18" i="15"/>
  <c r="U57" i="15"/>
  <c r="U33" i="15"/>
  <c r="U22" i="15"/>
  <c r="U30" i="15"/>
  <c r="U10" i="15"/>
  <c r="U58" i="15"/>
  <c r="U23" i="15"/>
  <c r="U11" i="15"/>
  <c r="U47" i="15"/>
  <c r="U50" i="15"/>
  <c r="U51" i="15"/>
  <c r="U34" i="15"/>
  <c r="U39" i="15"/>
  <c r="U54" i="15"/>
  <c r="U7" i="15"/>
  <c r="U48" i="15"/>
  <c r="U37" i="15"/>
  <c r="U25" i="15"/>
  <c r="U42" i="15"/>
  <c r="U45" i="15"/>
  <c r="U52" i="15"/>
  <c r="U35" i="15"/>
  <c r="U59" i="15"/>
  <c r="U19" i="15"/>
  <c r="U4" i="15"/>
  <c r="U26" i="15"/>
  <c r="H4" i="30" l="1"/>
  <c r="H66" i="30"/>
  <c r="B66" i="30"/>
  <c r="F66" i="30" s="1"/>
  <c r="H51" i="30"/>
  <c r="L51" i="30" s="1"/>
  <c r="H39" i="30"/>
  <c r="H36" i="30"/>
  <c r="H10" i="30"/>
  <c r="H37" i="30"/>
  <c r="H61" i="30"/>
  <c r="L61" i="30" s="1"/>
  <c r="H33" i="30"/>
  <c r="H7" i="30"/>
  <c r="H27" i="30"/>
  <c r="H14" i="30"/>
  <c r="H15" i="30"/>
  <c r="H26" i="30"/>
  <c r="H24" i="30"/>
  <c r="H60" i="30"/>
  <c r="H59" i="30"/>
  <c r="H6" i="30"/>
  <c r="H49" i="30"/>
  <c r="L50" i="30" s="1"/>
  <c r="L22" i="30"/>
  <c r="H55" i="30"/>
  <c r="H54" i="30"/>
  <c r="H35" i="30"/>
  <c r="H25" i="30"/>
  <c r="H48" i="30"/>
  <c r="H12" i="30"/>
  <c r="H46" i="30"/>
  <c r="H30" i="30"/>
  <c r="H58" i="30"/>
  <c r="L59" i="30" s="1"/>
  <c r="H53" i="30"/>
  <c r="H9" i="30"/>
  <c r="H40" i="30"/>
  <c r="L40" i="30" s="1"/>
  <c r="H18" i="30"/>
  <c r="H44" i="30"/>
  <c r="L45" i="30" s="1"/>
  <c r="D44" i="10"/>
  <c r="H42" i="30"/>
  <c r="H8" i="30"/>
  <c r="L8" i="30" s="1"/>
  <c r="H17" i="30"/>
  <c r="D17" i="10"/>
  <c r="H62" i="30"/>
  <c r="H47" i="30"/>
  <c r="H20" i="30"/>
  <c r="D11" i="10"/>
  <c r="H11" i="30"/>
  <c r="L11" i="30" s="1"/>
  <c r="L46" i="30"/>
  <c r="D31" i="10"/>
  <c r="H31" i="30"/>
  <c r="H23" i="30"/>
  <c r="L23" i="30" s="1"/>
  <c r="L15" i="30"/>
  <c r="D28" i="10"/>
  <c r="H28" i="30"/>
  <c r="H57" i="30"/>
  <c r="D57" i="10"/>
  <c r="H6" i="10" s="1"/>
  <c r="H64" i="30"/>
  <c r="H63" i="30"/>
  <c r="H65" i="30"/>
  <c r="H29" i="30"/>
  <c r="L29" i="30" s="1"/>
  <c r="D29" i="10"/>
  <c r="H32" i="30"/>
  <c r="L32" i="30" s="1"/>
  <c r="H34" i="30"/>
  <c r="H41" i="30"/>
  <c r="D41" i="10"/>
  <c r="B56" i="30"/>
  <c r="B65" i="30"/>
  <c r="B14" i="30"/>
  <c r="B26" i="30"/>
  <c r="B38" i="30"/>
  <c r="B50" i="30"/>
  <c r="B4" i="30"/>
  <c r="B16" i="30"/>
  <c r="B28" i="30"/>
  <c r="B40" i="30"/>
  <c r="B52" i="30"/>
  <c r="B6" i="30"/>
  <c r="B18" i="30"/>
  <c r="B30" i="30"/>
  <c r="B42" i="30"/>
  <c r="B54" i="30"/>
  <c r="B7" i="30"/>
  <c r="B19" i="30"/>
  <c r="B31" i="30"/>
  <c r="B43" i="30"/>
  <c r="B55" i="30"/>
  <c r="B59" i="30"/>
  <c r="B8" i="30"/>
  <c r="B20" i="30"/>
  <c r="B32" i="30"/>
  <c r="B44" i="30"/>
  <c r="B3" i="30"/>
  <c r="F3" i="30" s="1"/>
  <c r="B60" i="30"/>
  <c r="B9" i="30"/>
  <c r="B21" i="30"/>
  <c r="B33" i="30"/>
  <c r="B45" i="30"/>
  <c r="B64" i="30"/>
  <c r="B13" i="30"/>
  <c r="B25" i="30"/>
  <c r="B37" i="30"/>
  <c r="B49" i="30"/>
  <c r="B11" i="30"/>
  <c r="B39" i="30"/>
  <c r="B12" i="30"/>
  <c r="B41" i="30"/>
  <c r="B15" i="30"/>
  <c r="B46" i="30"/>
  <c r="B22" i="30"/>
  <c r="B48" i="30"/>
  <c r="B23" i="30"/>
  <c r="B51" i="30"/>
  <c r="B61" i="30"/>
  <c r="B24" i="30"/>
  <c r="B53" i="30"/>
  <c r="B62" i="30"/>
  <c r="B27" i="30"/>
  <c r="B63" i="30"/>
  <c r="B29" i="30"/>
  <c r="B5" i="30"/>
  <c r="B35" i="30"/>
  <c r="B47" i="30"/>
  <c r="B34" i="30"/>
  <c r="B58" i="30"/>
  <c r="B17" i="30"/>
  <c r="B10" i="30"/>
  <c r="B36" i="30"/>
  <c r="F57" i="30"/>
  <c r="D56" i="10"/>
  <c r="H56" i="30"/>
  <c r="H19" i="30"/>
  <c r="L19" i="30" s="1"/>
  <c r="H52" i="30"/>
  <c r="L52" i="30" s="1"/>
  <c r="C6" i="30"/>
  <c r="C18" i="30"/>
  <c r="C30" i="30"/>
  <c r="C42" i="30"/>
  <c r="C54" i="30"/>
  <c r="C60" i="30"/>
  <c r="C8" i="30"/>
  <c r="C20" i="30"/>
  <c r="C32" i="30"/>
  <c r="C44" i="30"/>
  <c r="C3" i="30"/>
  <c r="C62" i="30"/>
  <c r="C10" i="30"/>
  <c r="C22" i="30"/>
  <c r="C34" i="30"/>
  <c r="C46" i="30"/>
  <c r="C63" i="30"/>
  <c r="C11" i="30"/>
  <c r="C23" i="30"/>
  <c r="C35" i="30"/>
  <c r="C47" i="30"/>
  <c r="C64" i="30"/>
  <c r="C12" i="30"/>
  <c r="C24" i="30"/>
  <c r="C36" i="30"/>
  <c r="C48" i="30"/>
  <c r="C65" i="30"/>
  <c r="C13" i="30"/>
  <c r="C25" i="30"/>
  <c r="C37" i="30"/>
  <c r="C49" i="30"/>
  <c r="C5" i="30"/>
  <c r="C17" i="30"/>
  <c r="C29" i="30"/>
  <c r="C41" i="30"/>
  <c r="C53" i="30"/>
  <c r="C58" i="30"/>
  <c r="C28" i="30"/>
  <c r="C56" i="30"/>
  <c r="C31" i="30"/>
  <c r="C4" i="30"/>
  <c r="C33" i="30"/>
  <c r="C9" i="30"/>
  <c r="C39" i="30"/>
  <c r="C14" i="30"/>
  <c r="C40" i="30"/>
  <c r="G57" i="30"/>
  <c r="C15" i="30"/>
  <c r="C43" i="30"/>
  <c r="C16" i="30"/>
  <c r="C45" i="30"/>
  <c r="C19" i="30"/>
  <c r="C50" i="30"/>
  <c r="C59" i="30"/>
  <c r="C26" i="30"/>
  <c r="C52" i="30"/>
  <c r="C61" i="30"/>
  <c r="C7" i="30"/>
  <c r="C21" i="30"/>
  <c r="C27" i="30"/>
  <c r="C38" i="30"/>
  <c r="C51" i="30"/>
  <c r="C55" i="30"/>
  <c r="D43" i="10"/>
  <c r="H43" i="30"/>
  <c r="L12" i="30"/>
  <c r="H5" i="30"/>
  <c r="L5" i="30" s="1"/>
  <c r="D5" i="10"/>
  <c r="H3" i="30"/>
  <c r="L4" i="30" s="1"/>
  <c r="H42" i="10"/>
  <c r="H13" i="30"/>
  <c r="L13" i="30" s="1"/>
  <c r="D13" i="10"/>
  <c r="D16" i="10"/>
  <c r="H16" i="30"/>
  <c r="L16" i="30" s="1"/>
  <c r="H47" i="10"/>
  <c r="D38" i="10"/>
  <c r="H38" i="30"/>
  <c r="L38" i="30" s="1"/>
  <c r="L36" i="30" l="1"/>
  <c r="L27" i="30"/>
  <c r="L43" i="30"/>
  <c r="L54" i="30"/>
  <c r="L37" i="30"/>
  <c r="L9" i="30"/>
  <c r="L26" i="30"/>
  <c r="L7" i="30"/>
  <c r="L35" i="30"/>
  <c r="L28" i="30"/>
  <c r="L66" i="30"/>
  <c r="L25" i="30"/>
  <c r="H24" i="10"/>
  <c r="H19" i="10"/>
  <c r="H52" i="10"/>
  <c r="H3" i="10"/>
  <c r="H9" i="10"/>
  <c r="H39" i="10"/>
  <c r="H51" i="10"/>
  <c r="H14" i="10"/>
  <c r="H54" i="10"/>
  <c r="L65" i="30"/>
  <c r="L56" i="30"/>
  <c r="L31" i="30"/>
  <c r="L62" i="30"/>
  <c r="L60" i="30"/>
  <c r="L34" i="30"/>
  <c r="L18" i="30"/>
  <c r="H37" i="10"/>
  <c r="L49" i="30"/>
  <c r="L10" i="30"/>
  <c r="L55" i="30"/>
  <c r="L30" i="30"/>
  <c r="L41" i="30"/>
  <c r="H26" i="10"/>
  <c r="H35" i="10"/>
  <c r="H12" i="10"/>
  <c r="H49" i="10"/>
  <c r="L48" i="30"/>
  <c r="L63" i="30"/>
  <c r="L6" i="30"/>
  <c r="L47" i="30"/>
  <c r="H38" i="10"/>
  <c r="G50" i="30"/>
  <c r="G33" i="30"/>
  <c r="G37" i="30"/>
  <c r="G11" i="30"/>
  <c r="G8" i="30"/>
  <c r="F29" i="30"/>
  <c r="F15" i="30"/>
  <c r="F21" i="30"/>
  <c r="F31" i="30"/>
  <c r="F4" i="30"/>
  <c r="J4" i="30" s="1"/>
  <c r="L39" i="30"/>
  <c r="H57" i="10"/>
  <c r="H66" i="10"/>
  <c r="H64" i="10"/>
  <c r="H63" i="10"/>
  <c r="H65" i="10"/>
  <c r="H32" i="10"/>
  <c r="H7" i="10"/>
  <c r="L7" i="10" s="1"/>
  <c r="L53" i="30"/>
  <c r="L33" i="30"/>
  <c r="H33" i="10"/>
  <c r="H43" i="10"/>
  <c r="L43" i="10" s="1"/>
  <c r="G19" i="30"/>
  <c r="G4" i="30"/>
  <c r="G25" i="30"/>
  <c r="G63" i="30"/>
  <c r="G60" i="30"/>
  <c r="H56" i="10"/>
  <c r="F63" i="30"/>
  <c r="F41" i="30"/>
  <c r="F9" i="30"/>
  <c r="F19" i="30"/>
  <c r="L57" i="30"/>
  <c r="H18" i="10"/>
  <c r="H13" i="10"/>
  <c r="G55" i="30"/>
  <c r="G45" i="30"/>
  <c r="G31" i="30"/>
  <c r="G13" i="30"/>
  <c r="G54" i="30"/>
  <c r="F27" i="30"/>
  <c r="F12" i="30"/>
  <c r="F60" i="30"/>
  <c r="F7" i="30"/>
  <c r="F50" i="30"/>
  <c r="H15" i="10"/>
  <c r="H61" i="10"/>
  <c r="H59" i="10"/>
  <c r="L58" i="30"/>
  <c r="H60" i="10"/>
  <c r="H62" i="10"/>
  <c r="L24" i="30"/>
  <c r="H10" i="10"/>
  <c r="H44" i="10"/>
  <c r="G51" i="30"/>
  <c r="G16" i="30"/>
  <c r="G56" i="30"/>
  <c r="G65" i="30"/>
  <c r="K66" i="30" s="1"/>
  <c r="G46" i="30"/>
  <c r="G42" i="30"/>
  <c r="F62" i="30"/>
  <c r="F39" i="30"/>
  <c r="F54" i="30"/>
  <c r="F38" i="30"/>
  <c r="H53" i="10"/>
  <c r="L20" i="30"/>
  <c r="L44" i="30"/>
  <c r="G38" i="30"/>
  <c r="G43" i="30"/>
  <c r="G28" i="30"/>
  <c r="G48" i="30"/>
  <c r="G34" i="30"/>
  <c r="G30" i="30"/>
  <c r="F36" i="30"/>
  <c r="F53" i="30"/>
  <c r="F11" i="30"/>
  <c r="F44" i="30"/>
  <c r="F42" i="30"/>
  <c r="F26" i="30"/>
  <c r="H58" i="10"/>
  <c r="H5" i="10"/>
  <c r="G27" i="30"/>
  <c r="G15" i="30"/>
  <c r="G58" i="30"/>
  <c r="K58" i="30" s="1"/>
  <c r="G36" i="30"/>
  <c r="G22" i="30"/>
  <c r="G18" i="30"/>
  <c r="F10" i="30"/>
  <c r="F24" i="30"/>
  <c r="F49" i="30"/>
  <c r="F32" i="30"/>
  <c r="F30" i="30"/>
  <c r="J30" i="30" s="1"/>
  <c r="F14" i="30"/>
  <c r="H29" i="10"/>
  <c r="H45" i="10"/>
  <c r="H11" i="10"/>
  <c r="L42" i="30"/>
  <c r="H8" i="10"/>
  <c r="G21" i="30"/>
  <c r="G53" i="30"/>
  <c r="G24" i="30"/>
  <c r="G10" i="30"/>
  <c r="G6" i="30"/>
  <c r="F17" i="30"/>
  <c r="F61" i="30"/>
  <c r="F37" i="30"/>
  <c r="F20" i="30"/>
  <c r="F18" i="30"/>
  <c r="F65" i="30"/>
  <c r="J66" i="30" s="1"/>
  <c r="H34" i="10"/>
  <c r="H40" i="10"/>
  <c r="H36" i="10"/>
  <c r="H31" i="10"/>
  <c r="H48" i="10"/>
  <c r="L48" i="10" s="1"/>
  <c r="H46" i="10"/>
  <c r="G7" i="30"/>
  <c r="G40" i="30"/>
  <c r="G41" i="30"/>
  <c r="G12" i="30"/>
  <c r="G62" i="30"/>
  <c r="F58" i="30"/>
  <c r="J58" i="30" s="1"/>
  <c r="F51" i="30"/>
  <c r="F25" i="30"/>
  <c r="J25" i="30" s="1"/>
  <c r="F8" i="30"/>
  <c r="F6" i="30"/>
  <c r="F56" i="30"/>
  <c r="J57" i="30" s="1"/>
  <c r="H20" i="10"/>
  <c r="H55" i="10"/>
  <c r="L55" i="10" s="1"/>
  <c r="G61" i="30"/>
  <c r="G14" i="30"/>
  <c r="G29" i="30"/>
  <c r="G64" i="30"/>
  <c r="G3" i="30"/>
  <c r="F34" i="30"/>
  <c r="F23" i="30"/>
  <c r="F13" i="30"/>
  <c r="F59" i="30"/>
  <c r="F52" i="30"/>
  <c r="H41" i="10"/>
  <c r="H30" i="10"/>
  <c r="H25" i="10"/>
  <c r="H17" i="10"/>
  <c r="H22" i="10"/>
  <c r="G52" i="30"/>
  <c r="G39" i="30"/>
  <c r="G17" i="30"/>
  <c r="G47" i="30"/>
  <c r="G44" i="30"/>
  <c r="F47" i="30"/>
  <c r="F48" i="30"/>
  <c r="F64" i="30"/>
  <c r="F40" i="30"/>
  <c r="H28" i="10"/>
  <c r="H50" i="10"/>
  <c r="L17" i="30"/>
  <c r="G26" i="30"/>
  <c r="G9" i="30"/>
  <c r="G5" i="30"/>
  <c r="G35" i="30"/>
  <c r="G32" i="30"/>
  <c r="F35" i="30"/>
  <c r="F22" i="30"/>
  <c r="F45" i="30"/>
  <c r="F55" i="30"/>
  <c r="F28" i="30"/>
  <c r="L64" i="30"/>
  <c r="H4" i="10"/>
  <c r="H23" i="10"/>
  <c r="L21" i="30"/>
  <c r="H27" i="10"/>
  <c r="L14" i="30"/>
  <c r="H16" i="10"/>
  <c r="G59" i="30"/>
  <c r="G49" i="30"/>
  <c r="G23" i="30"/>
  <c r="G20" i="30"/>
  <c r="F5" i="30"/>
  <c r="F46" i="30"/>
  <c r="F33" i="30"/>
  <c r="J33" i="30" s="1"/>
  <c r="F43" i="30"/>
  <c r="J43" i="30" s="1"/>
  <c r="F16" i="30"/>
  <c r="H21" i="10"/>
  <c r="L29" i="24"/>
  <c r="L59" i="24"/>
  <c r="L12" i="24"/>
  <c r="L9" i="24"/>
  <c r="L16" i="24"/>
  <c r="L34" i="24"/>
  <c r="L41" i="24"/>
  <c r="L19" i="24"/>
  <c r="L15" i="10" l="1"/>
  <c r="K9" i="30"/>
  <c r="L25" i="10"/>
  <c r="L20" i="10"/>
  <c r="L19" i="10"/>
  <c r="L4" i="10"/>
  <c r="J61" i="30"/>
  <c r="J55" i="30"/>
  <c r="L53" i="10"/>
  <c r="L10" i="10"/>
  <c r="J18" i="30"/>
  <c r="L52" i="10"/>
  <c r="L40" i="10"/>
  <c r="J32" i="30"/>
  <c r="K52" i="30"/>
  <c r="J5" i="30"/>
  <c r="J20" i="30"/>
  <c r="L13" i="10"/>
  <c r="K61" i="30"/>
  <c r="L39" i="10"/>
  <c r="L41" i="10"/>
  <c r="K7" i="30"/>
  <c r="L36" i="10"/>
  <c r="L50" i="10"/>
  <c r="K47" i="30"/>
  <c r="K23" i="30"/>
  <c r="K14" i="30"/>
  <c r="K51" i="30"/>
  <c r="L46" i="10"/>
  <c r="K12" i="30"/>
  <c r="L33" i="10"/>
  <c r="L8" i="10"/>
  <c r="L60" i="10"/>
  <c r="L11" i="10"/>
  <c r="K49" i="30"/>
  <c r="J28" i="30"/>
  <c r="L34" i="10"/>
  <c r="L38" i="10"/>
  <c r="K59" i="30"/>
  <c r="J10" i="30"/>
  <c r="L26" i="10"/>
  <c r="J59" i="30"/>
  <c r="K38" i="30"/>
  <c r="J51" i="30"/>
  <c r="L14" i="10"/>
  <c r="K5" i="30"/>
  <c r="K39" i="30"/>
  <c r="K56" i="30"/>
  <c r="L44" i="10"/>
  <c r="L66" i="10"/>
  <c r="L16" i="10"/>
  <c r="L30" i="10"/>
  <c r="L27" i="10"/>
  <c r="J40" i="30"/>
  <c r="L37" i="10"/>
  <c r="K35" i="30"/>
  <c r="J42" i="30"/>
  <c r="K64" i="30"/>
  <c r="J54" i="30"/>
  <c r="J16" i="30"/>
  <c r="L23" i="10"/>
  <c r="J48" i="30"/>
  <c r="K26" i="30"/>
  <c r="K43" i="30"/>
  <c r="J8" i="30"/>
  <c r="J65" i="30"/>
  <c r="K17" i="30"/>
  <c r="J12" i="30"/>
  <c r="L61" i="10"/>
  <c r="J27" i="30"/>
  <c r="J35" i="30"/>
  <c r="J21" i="30"/>
  <c r="K34" i="30"/>
  <c r="J23" i="30"/>
  <c r="L58" i="10"/>
  <c r="L63" i="10"/>
  <c r="L9" i="10"/>
  <c r="J62" i="30"/>
  <c r="J63" i="30"/>
  <c r="K21" i="30"/>
  <c r="K20" i="30"/>
  <c r="K45" i="30"/>
  <c r="K44" i="30"/>
  <c r="J36" i="30"/>
  <c r="K29" i="30"/>
  <c r="K28" i="30"/>
  <c r="L64" i="10"/>
  <c r="K53" i="30"/>
  <c r="J49" i="30"/>
  <c r="K36" i="30"/>
  <c r="L51" i="10"/>
  <c r="L18" i="10"/>
  <c r="K4" i="30"/>
  <c r="L24" i="10"/>
  <c r="J15" i="30"/>
  <c r="K41" i="30"/>
  <c r="K40" i="30"/>
  <c r="K57" i="30"/>
  <c r="L45" i="10"/>
  <c r="J24" i="30"/>
  <c r="L5" i="10"/>
  <c r="L56" i="10"/>
  <c r="L57" i="10"/>
  <c r="K37" i="30"/>
  <c r="J64" i="30"/>
  <c r="J34" i="30"/>
  <c r="L31" i="10"/>
  <c r="J26" i="30"/>
  <c r="K16" i="30"/>
  <c r="L6" i="10"/>
  <c r="K55" i="30"/>
  <c r="J29" i="30"/>
  <c r="K6" i="30"/>
  <c r="L29" i="10"/>
  <c r="K30" i="30"/>
  <c r="K42" i="30"/>
  <c r="L62" i="10"/>
  <c r="K60" i="30"/>
  <c r="K19" i="30"/>
  <c r="J56" i="30"/>
  <c r="J38" i="30"/>
  <c r="J50" i="30"/>
  <c r="K54" i="30"/>
  <c r="J19" i="30"/>
  <c r="L49" i="10"/>
  <c r="L28" i="10"/>
  <c r="J53" i="30"/>
  <c r="J52" i="30"/>
  <c r="L42" i="10"/>
  <c r="J45" i="30"/>
  <c r="J44" i="30"/>
  <c r="J7" i="30"/>
  <c r="L12" i="10"/>
  <c r="K8" i="30"/>
  <c r="J22" i="30"/>
  <c r="J47" i="30"/>
  <c r="J6" i="30"/>
  <c r="K62" i="30"/>
  <c r="J37" i="30"/>
  <c r="K10" i="30"/>
  <c r="L47" i="10"/>
  <c r="J14" i="30"/>
  <c r="K15" i="30"/>
  <c r="K46" i="30"/>
  <c r="J9" i="30"/>
  <c r="L21" i="10"/>
  <c r="L22" i="10"/>
  <c r="K25" i="30"/>
  <c r="K24" i="30"/>
  <c r="J11" i="30"/>
  <c r="J39" i="30"/>
  <c r="K65" i="30"/>
  <c r="J60" i="30"/>
  <c r="K13" i="30"/>
  <c r="L32" i="10"/>
  <c r="K50" i="30"/>
  <c r="J46" i="30"/>
  <c r="L54" i="10"/>
  <c r="K18" i="30"/>
  <c r="K48" i="30"/>
  <c r="K31" i="30"/>
  <c r="J41" i="30"/>
  <c r="K63" i="30"/>
  <c r="J31" i="30"/>
  <c r="K11" i="30"/>
  <c r="K33" i="30"/>
  <c r="K32" i="30"/>
  <c r="L17" i="10"/>
  <c r="J13" i="30"/>
  <c r="J17" i="30"/>
  <c r="K22" i="30"/>
  <c r="K27" i="30"/>
  <c r="L35" i="10"/>
  <c r="L59" i="10"/>
  <c r="L65" i="10"/>
  <c r="L38" i="24"/>
  <c r="L7" i="24"/>
  <c r="L4" i="24"/>
  <c r="L40" i="24"/>
  <c r="L46" i="24"/>
  <c r="L24" i="24"/>
  <c r="L14" i="24"/>
  <c r="L42" i="24"/>
  <c r="L20" i="24"/>
  <c r="L15" i="24"/>
  <c r="L47" i="24"/>
  <c r="L13" i="24"/>
  <c r="L31" i="24"/>
  <c r="L43" i="24"/>
  <c r="L6" i="24"/>
  <c r="L60" i="24"/>
  <c r="L32" i="24"/>
  <c r="L63" i="24"/>
  <c r="L36" i="24"/>
  <c r="L26" i="24"/>
  <c r="L58" i="24"/>
  <c r="L8" i="24"/>
  <c r="L37" i="24"/>
  <c r="L10" i="24"/>
  <c r="L50" i="24"/>
  <c r="L17" i="24"/>
  <c r="L25" i="24"/>
  <c r="L65" i="24"/>
  <c r="L62" i="24"/>
  <c r="L54" i="24"/>
  <c r="L28" i="24"/>
  <c r="L51" i="24"/>
  <c r="L22" i="24"/>
  <c r="L5" i="24"/>
  <c r="L45" i="24"/>
  <c r="L44" i="24"/>
  <c r="L55" i="24"/>
  <c r="L48" i="24"/>
  <c r="L18" i="24"/>
  <c r="L52" i="24"/>
  <c r="L21" i="24"/>
  <c r="L35" i="24"/>
  <c r="L53" i="24"/>
  <c r="L39" i="24"/>
  <c r="L56" i="24"/>
  <c r="L61" i="24"/>
  <c r="L49" i="24"/>
  <c r="L23" i="24"/>
  <c r="L33" i="24"/>
  <c r="L30" i="24"/>
  <c r="L11" i="24"/>
  <c r="L64" i="24"/>
  <c r="L27" i="24"/>
  <c r="G57" i="24" l="1"/>
  <c r="B20" i="24"/>
  <c r="C9" i="24"/>
  <c r="C26" i="24"/>
  <c r="C26" i="10" s="1"/>
  <c r="C29" i="24"/>
  <c r="B25" i="24"/>
  <c r="C61" i="24"/>
  <c r="C61" i="10" s="1"/>
  <c r="C27" i="24"/>
  <c r="G27" i="24" s="1"/>
  <c r="B3" i="24"/>
  <c r="F3" i="24" s="1"/>
  <c r="B3" i="10"/>
  <c r="F3" i="10" s="1"/>
  <c r="B59" i="24"/>
  <c r="B40" i="24"/>
  <c r="C45" i="24"/>
  <c r="C45" i="10" s="1"/>
  <c r="B47" i="24"/>
  <c r="B47" i="10" s="1"/>
  <c r="C28" i="24"/>
  <c r="G28" i="24" s="1"/>
  <c r="C57" i="10"/>
  <c r="G57" i="10" s="1"/>
  <c r="C6" i="24"/>
  <c r="B58" i="24"/>
  <c r="B58" i="10" s="1"/>
  <c r="C59" i="24"/>
  <c r="C59" i="10" s="1"/>
  <c r="C7" i="24"/>
  <c r="C7" i="10" s="1"/>
  <c r="B37" i="24"/>
  <c r="B37" i="10" s="1"/>
  <c r="C34" i="24"/>
  <c r="C34" i="10" s="1"/>
  <c r="B52" i="24"/>
  <c r="F52" i="24"/>
  <c r="C40" i="24"/>
  <c r="C40" i="10" s="1"/>
  <c r="G40" i="24"/>
  <c r="B4" i="24"/>
  <c r="B15" i="24"/>
  <c r="F15" i="24" s="1"/>
  <c r="C54" i="24"/>
  <c r="C54" i="10" s="1"/>
  <c r="B21" i="24"/>
  <c r="F21" i="24" s="1"/>
  <c r="C3" i="24"/>
  <c r="C3" i="10" s="1"/>
  <c r="G3" i="10" s="1"/>
  <c r="B62" i="24"/>
  <c r="C42" i="24"/>
  <c r="G42" i="24" s="1"/>
  <c r="K42" i="24" s="1"/>
  <c r="C17" i="24"/>
  <c r="C17" i="10" s="1"/>
  <c r="C19" i="24"/>
  <c r="G19" i="24" s="1"/>
  <c r="C51" i="24"/>
  <c r="C51" i="10" s="1"/>
  <c r="B28" i="24"/>
  <c r="F28" i="24" s="1"/>
  <c r="B28" i="10"/>
  <c r="B33" i="24"/>
  <c r="B33" i="10" s="1"/>
  <c r="B22" i="24"/>
  <c r="B7" i="24"/>
  <c r="B7" i="10"/>
  <c r="B10" i="24"/>
  <c r="B10" i="10" s="1"/>
  <c r="B35" i="24"/>
  <c r="B53" i="24"/>
  <c r="B53" i="10" s="1"/>
  <c r="B26" i="24"/>
  <c r="B26" i="10" s="1"/>
  <c r="B64" i="24"/>
  <c r="B64" i="10" s="1"/>
  <c r="B32" i="24"/>
  <c r="B8" i="24"/>
  <c r="F8" i="24" s="1"/>
  <c r="B39" i="24"/>
  <c r="F39" i="24" s="1"/>
  <c r="C56" i="24"/>
  <c r="C56" i="10" s="1"/>
  <c r="B65" i="24"/>
  <c r="F65" i="24" s="1"/>
  <c r="C39" i="24"/>
  <c r="C39" i="10" s="1"/>
  <c r="C41" i="24"/>
  <c r="G41" i="24"/>
  <c r="B42" i="24"/>
  <c r="B42" i="10" s="1"/>
  <c r="F42" i="24"/>
  <c r="C43" i="24"/>
  <c r="C43" i="10" s="1"/>
  <c r="C20" i="24"/>
  <c r="G20" i="24" s="1"/>
  <c r="K20" i="24" s="1"/>
  <c r="C14" i="24"/>
  <c r="G14" i="24" s="1"/>
  <c r="C12" i="24"/>
  <c r="B43" i="24"/>
  <c r="B5" i="24"/>
  <c r="B5" i="10" s="1"/>
  <c r="C47" i="24"/>
  <c r="C47" i="10" s="1"/>
  <c r="B57" i="10"/>
  <c r="C38" i="24"/>
  <c r="G38" i="24" s="1"/>
  <c r="B61" i="24"/>
  <c r="B61" i="10"/>
  <c r="C10" i="24"/>
  <c r="G10" i="24" s="1"/>
  <c r="C4" i="24"/>
  <c r="G4" i="24" s="1"/>
  <c r="C13" i="24"/>
  <c r="G13" i="24" s="1"/>
  <c r="C50" i="24"/>
  <c r="G50" i="24"/>
  <c r="C58" i="24"/>
  <c r="G58" i="24" s="1"/>
  <c r="K58" i="24" s="1"/>
  <c r="B56" i="24"/>
  <c r="B56" i="10" s="1"/>
  <c r="B30" i="24"/>
  <c r="F30" i="24" s="1"/>
  <c r="C62" i="24"/>
  <c r="G62" i="24" s="1"/>
  <c r="C25" i="24"/>
  <c r="G25" i="24" s="1"/>
  <c r="C49" i="24"/>
  <c r="C49" i="10" s="1"/>
  <c r="B50" i="24"/>
  <c r="F50" i="24" s="1"/>
  <c r="C52" i="24"/>
  <c r="C52" i="10"/>
  <c r="B17" i="24"/>
  <c r="F17" i="24" s="1"/>
  <c r="B45" i="24"/>
  <c r="B45" i="10" s="1"/>
  <c r="B34" i="24"/>
  <c r="F34" i="24"/>
  <c r="B38" i="24"/>
  <c r="F38" i="24"/>
  <c r="F57" i="24"/>
  <c r="C35" i="24"/>
  <c r="G35" i="24" s="1"/>
  <c r="C66" i="24"/>
  <c r="C66" i="10" s="1"/>
  <c r="B11" i="24"/>
  <c r="B49" i="24"/>
  <c r="B49" i="10" s="1"/>
  <c r="B44" i="24"/>
  <c r="F44" i="24" s="1"/>
  <c r="B44" i="10"/>
  <c r="F44" i="10" s="1"/>
  <c r="B27" i="24"/>
  <c r="B27" i="10" s="1"/>
  <c r="B31" i="24"/>
  <c r="B31" i="10" s="1"/>
  <c r="C15" i="24"/>
  <c r="C31" i="24"/>
  <c r="C31" i="10" s="1"/>
  <c r="C18" i="24"/>
  <c r="C18" i="10" s="1"/>
  <c r="B51" i="24"/>
  <c r="F51" i="24" s="1"/>
  <c r="C23" i="24"/>
  <c r="G23" i="24" s="1"/>
  <c r="B48" i="24"/>
  <c r="B46" i="24"/>
  <c r="B46" i="10" s="1"/>
  <c r="C5" i="24"/>
  <c r="G5" i="24" s="1"/>
  <c r="K5" i="24" s="1"/>
  <c r="B23" i="24"/>
  <c r="F23" i="24" s="1"/>
  <c r="C32" i="24"/>
  <c r="G32" i="24" s="1"/>
  <c r="B29" i="24"/>
  <c r="B29" i="10" s="1"/>
  <c r="B19" i="24"/>
  <c r="B19" i="10" s="1"/>
  <c r="B9" i="24"/>
  <c r="B14" i="24"/>
  <c r="B14" i="10" s="1"/>
  <c r="C64" i="24"/>
  <c r="C64" i="10" s="1"/>
  <c r="C55" i="24"/>
  <c r="C24" i="24"/>
  <c r="B13" i="24"/>
  <c r="F13" i="24" s="1"/>
  <c r="C8" i="24"/>
  <c r="C8" i="10" s="1"/>
  <c r="B63" i="24"/>
  <c r="F63" i="24" s="1"/>
  <c r="C11" i="24"/>
  <c r="G11" i="24" s="1"/>
  <c r="C63" i="24"/>
  <c r="G63" i="24" s="1"/>
  <c r="C48" i="24"/>
  <c r="C48" i="10" s="1"/>
  <c r="C46" i="24"/>
  <c r="C46" i="10" s="1"/>
  <c r="B60" i="24"/>
  <c r="B60" i="10" s="1"/>
  <c r="C37" i="24"/>
  <c r="C37" i="10" s="1"/>
  <c r="C30" i="24"/>
  <c r="C30" i="10" s="1"/>
  <c r="B66" i="24"/>
  <c r="F66" i="24" s="1"/>
  <c r="C36" i="24"/>
  <c r="G36" i="24" s="1"/>
  <c r="K36" i="24" s="1"/>
  <c r="C21" i="24"/>
  <c r="C21" i="10" s="1"/>
  <c r="B16" i="24"/>
  <c r="B16" i="10" s="1"/>
  <c r="B24" i="24"/>
  <c r="F24" i="24" s="1"/>
  <c r="B55" i="24"/>
  <c r="B55" i="10" s="1"/>
  <c r="C16" i="24"/>
  <c r="C16" i="10" s="1"/>
  <c r="B54" i="24"/>
  <c r="F54" i="24" s="1"/>
  <c r="C65" i="24"/>
  <c r="G65" i="24" s="1"/>
  <c r="B36" i="24"/>
  <c r="F36" i="24" s="1"/>
  <c r="C53" i="24"/>
  <c r="G53" i="24" s="1"/>
  <c r="C53" i="10"/>
  <c r="G53" i="10" s="1"/>
  <c r="C22" i="24"/>
  <c r="G22" i="24" s="1"/>
  <c r="B18" i="24"/>
  <c r="C44" i="24"/>
  <c r="G44" i="24"/>
  <c r="B6" i="24"/>
  <c r="F6" i="24" s="1"/>
  <c r="B12" i="24"/>
  <c r="F12" i="24" s="1"/>
  <c r="C60" i="24"/>
  <c r="C60" i="10" s="1"/>
  <c r="C33" i="24"/>
  <c r="G33" i="24" s="1"/>
  <c r="K33" i="24" s="1"/>
  <c r="B41" i="24"/>
  <c r="F41" i="24" s="1"/>
  <c r="F28" i="10" l="1"/>
  <c r="K11" i="24"/>
  <c r="J39" i="24"/>
  <c r="B50" i="10"/>
  <c r="B8" i="10"/>
  <c r="F8" i="10" s="1"/>
  <c r="C22" i="10"/>
  <c r="G22" i="10" s="1"/>
  <c r="K28" i="24"/>
  <c r="B13" i="10"/>
  <c r="K41" i="24"/>
  <c r="C65" i="10"/>
  <c r="G65" i="10" s="1"/>
  <c r="J66" i="24"/>
  <c r="C58" i="10"/>
  <c r="G58" i="10" s="1"/>
  <c r="K58" i="10" s="1"/>
  <c r="C20" i="10"/>
  <c r="G20" i="10" s="1"/>
  <c r="C42" i="10"/>
  <c r="G24" i="24"/>
  <c r="K24" i="24" s="1"/>
  <c r="B23" i="10"/>
  <c r="F23" i="10" s="1"/>
  <c r="G37" i="10"/>
  <c r="F37" i="10"/>
  <c r="F10" i="10"/>
  <c r="K14" i="24"/>
  <c r="G59" i="10"/>
  <c r="G56" i="10"/>
  <c r="G16" i="10"/>
  <c r="F49" i="10"/>
  <c r="G48" i="10"/>
  <c r="G64" i="10"/>
  <c r="F46" i="10"/>
  <c r="G54" i="10"/>
  <c r="K54" i="10" s="1"/>
  <c r="G61" i="10"/>
  <c r="K63" i="24"/>
  <c r="G66" i="10"/>
  <c r="F58" i="10"/>
  <c r="G46" i="10"/>
  <c r="F55" i="10"/>
  <c r="J24" i="24"/>
  <c r="F14" i="10"/>
  <c r="K23" i="24"/>
  <c r="G49" i="10"/>
  <c r="F33" i="10"/>
  <c r="G7" i="10"/>
  <c r="F16" i="10"/>
  <c r="J52" i="24"/>
  <c r="J51" i="24"/>
  <c r="G43" i="10"/>
  <c r="F64" i="10"/>
  <c r="K57" i="10"/>
  <c r="G26" i="10"/>
  <c r="F19" i="10"/>
  <c r="G40" i="10"/>
  <c r="G8" i="10"/>
  <c r="F29" i="10"/>
  <c r="J29" i="10" s="1"/>
  <c r="G31" i="10"/>
  <c r="F42" i="10"/>
  <c r="G51" i="10"/>
  <c r="F47" i="10"/>
  <c r="G21" i="10"/>
  <c r="K21" i="10" s="1"/>
  <c r="G60" i="10"/>
  <c r="F56" i="10"/>
  <c r="F26" i="10"/>
  <c r="G45" i="10"/>
  <c r="G18" i="10"/>
  <c r="J42" i="24"/>
  <c r="J13" i="24"/>
  <c r="F31" i="10"/>
  <c r="G47" i="10"/>
  <c r="G17" i="10"/>
  <c r="K17" i="10" s="1"/>
  <c r="F60" i="10"/>
  <c r="J38" i="24"/>
  <c r="G30" i="10"/>
  <c r="F27" i="10"/>
  <c r="J28" i="10" s="1"/>
  <c r="F45" i="10"/>
  <c r="J45" i="10" s="1"/>
  <c r="F5" i="10"/>
  <c r="G39" i="10"/>
  <c r="F53" i="10"/>
  <c r="G34" i="10"/>
  <c r="G52" i="10"/>
  <c r="K53" i="10" s="1"/>
  <c r="F19" i="24"/>
  <c r="F18" i="24"/>
  <c r="J18" i="24" s="1"/>
  <c r="F57" i="10"/>
  <c r="F5" i="24"/>
  <c r="B22" i="10"/>
  <c r="G3" i="24"/>
  <c r="K4" i="24" s="1"/>
  <c r="F16" i="24"/>
  <c r="J16" i="24" s="1"/>
  <c r="B34" i="10"/>
  <c r="B21" i="10"/>
  <c r="G47" i="24"/>
  <c r="F37" i="24"/>
  <c r="J37" i="24" s="1"/>
  <c r="F29" i="24"/>
  <c r="J29" i="24" s="1"/>
  <c r="C11" i="10"/>
  <c r="C36" i="10"/>
  <c r="B30" i="10"/>
  <c r="B43" i="10"/>
  <c r="B65" i="10"/>
  <c r="B51" i="10"/>
  <c r="C19" i="10"/>
  <c r="B62" i="10"/>
  <c r="G54" i="24"/>
  <c r="K54" i="24" s="1"/>
  <c r="G55" i="24"/>
  <c r="C24" i="10"/>
  <c r="C15" i="10"/>
  <c r="B40" i="10"/>
  <c r="F32" i="24"/>
  <c r="G61" i="24"/>
  <c r="G49" i="24"/>
  <c r="B52" i="10"/>
  <c r="F47" i="24"/>
  <c r="G16" i="24"/>
  <c r="B12" i="10"/>
  <c r="C63" i="10"/>
  <c r="B11" i="10"/>
  <c r="C62" i="10"/>
  <c r="G64" i="24"/>
  <c r="K64" i="24" s="1"/>
  <c r="F60" i="24"/>
  <c r="J60" i="24" s="1"/>
  <c r="C4" i="10"/>
  <c r="C13" i="10"/>
  <c r="B38" i="10"/>
  <c r="F46" i="24"/>
  <c r="F22" i="24"/>
  <c r="J22" i="24" s="1"/>
  <c r="C6" i="10"/>
  <c r="G45" i="24"/>
  <c r="K45" i="24" s="1"/>
  <c r="F11" i="24"/>
  <c r="J12" i="24" s="1"/>
  <c r="C32" i="10"/>
  <c r="G29" i="24"/>
  <c r="K29" i="24" s="1"/>
  <c r="F61" i="24"/>
  <c r="F64" i="24"/>
  <c r="J64" i="24" s="1"/>
  <c r="B20" i="10"/>
  <c r="C29" i="10"/>
  <c r="F58" i="24"/>
  <c r="J58" i="24" s="1"/>
  <c r="F53" i="24"/>
  <c r="J53" i="24" s="1"/>
  <c r="G43" i="24"/>
  <c r="K43" i="24" s="1"/>
  <c r="F48" i="24"/>
  <c r="J48" i="24" s="1"/>
  <c r="B9" i="10"/>
  <c r="C55" i="10"/>
  <c r="F55" i="24"/>
  <c r="J55" i="24" s="1"/>
  <c r="C23" i="10"/>
  <c r="B32" i="10"/>
  <c r="F35" i="24"/>
  <c r="J35" i="24" s="1"/>
  <c r="F33" i="24"/>
  <c r="J33" i="24" s="1"/>
  <c r="F14" i="24"/>
  <c r="J14" i="24" s="1"/>
  <c r="C35" i="10"/>
  <c r="G7" i="24"/>
  <c r="K7" i="24" s="1"/>
  <c r="F59" i="24"/>
  <c r="J59" i="24" s="1"/>
  <c r="G39" i="24"/>
  <c r="K39" i="24" s="1"/>
  <c r="G6" i="24"/>
  <c r="K6" i="24" s="1"/>
  <c r="F31" i="24"/>
  <c r="J31" i="24" s="1"/>
  <c r="F20" i="24"/>
  <c r="J20" i="24" s="1"/>
  <c r="F25" i="24"/>
  <c r="J25" i="24" s="1"/>
  <c r="G46" i="24"/>
  <c r="F40" i="24"/>
  <c r="J40" i="24" s="1"/>
  <c r="B63" i="10"/>
  <c r="B24" i="10"/>
  <c r="C10" i="10"/>
  <c r="F9" i="24"/>
  <c r="J9" i="24" s="1"/>
  <c r="G51" i="24"/>
  <c r="K51" i="24" s="1"/>
  <c r="C27" i="10"/>
  <c r="B15" i="10"/>
  <c r="G59" i="24"/>
  <c r="K59" i="24" s="1"/>
  <c r="G15" i="24"/>
  <c r="K15" i="24" s="1"/>
  <c r="C5" i="10"/>
  <c r="B48" i="10"/>
  <c r="B66" i="10"/>
  <c r="F7" i="10"/>
  <c r="F7" i="24"/>
  <c r="J7" i="24" s="1"/>
  <c r="C50" i="10"/>
  <c r="F26" i="24"/>
  <c r="G42" i="10"/>
  <c r="C41" i="10"/>
  <c r="B36" i="10"/>
  <c r="B59" i="10"/>
  <c r="F49" i="24"/>
  <c r="G34" i="24"/>
  <c r="K34" i="24" s="1"/>
  <c r="C9" i="10"/>
  <c r="B41" i="10"/>
  <c r="B18" i="10"/>
  <c r="F50" i="10"/>
  <c r="J50" i="10" s="1"/>
  <c r="F56" i="24"/>
  <c r="J56" i="24" s="1"/>
  <c r="C12" i="10"/>
  <c r="C44" i="10"/>
  <c r="B6" i="10"/>
  <c r="B39" i="10"/>
  <c r="F10" i="24"/>
  <c r="G56" i="24"/>
  <c r="F27" i="24"/>
  <c r="J27" i="24" s="1"/>
  <c r="G30" i="24"/>
  <c r="G52" i="24"/>
  <c r="B54" i="10"/>
  <c r="G9" i="24"/>
  <c r="K10" i="24" s="1"/>
  <c r="G21" i="24"/>
  <c r="K21" i="24" s="1"/>
  <c r="G12" i="24"/>
  <c r="K12" i="24" s="1"/>
  <c r="G37" i="24"/>
  <c r="K37" i="24" s="1"/>
  <c r="G31" i="24"/>
  <c r="K31" i="24" s="1"/>
  <c r="F45" i="24"/>
  <c r="J45" i="24" s="1"/>
  <c r="G8" i="24"/>
  <c r="B4" i="10"/>
  <c r="B25" i="10"/>
  <c r="G26" i="24"/>
  <c r="K26" i="24" s="1"/>
  <c r="F62" i="24"/>
  <c r="J62" i="24" s="1"/>
  <c r="C38" i="10"/>
  <c r="G17" i="24"/>
  <c r="F61" i="10"/>
  <c r="B17" i="10"/>
  <c r="G18" i="24"/>
  <c r="G48" i="24"/>
  <c r="C25" i="10"/>
  <c r="G66" i="24"/>
  <c r="K66" i="24" s="1"/>
  <c r="F4" i="24"/>
  <c r="J4" i="24" s="1"/>
  <c r="F43" i="24"/>
  <c r="J43" i="24" s="1"/>
  <c r="B35" i="10"/>
  <c r="C33" i="10"/>
  <c r="C14" i="10"/>
  <c r="C28" i="10"/>
  <c r="G60" i="24"/>
  <c r="F13" i="10" l="1"/>
  <c r="J8" i="10"/>
  <c r="K40" i="10"/>
  <c r="J57" i="10"/>
  <c r="J47" i="10"/>
  <c r="J56" i="10"/>
  <c r="K59" i="10"/>
  <c r="K25" i="24"/>
  <c r="K48" i="24"/>
  <c r="K18" i="24"/>
  <c r="K52" i="10"/>
  <c r="K16" i="24"/>
  <c r="K55" i="24"/>
  <c r="K65" i="10"/>
  <c r="J8" i="24"/>
  <c r="J61" i="10"/>
  <c r="J10" i="24"/>
  <c r="J26" i="24"/>
  <c r="K48" i="10"/>
  <c r="K66" i="10"/>
  <c r="K61" i="24"/>
  <c r="K8" i="10"/>
  <c r="K52" i="24"/>
  <c r="J49" i="24"/>
  <c r="K31" i="10"/>
  <c r="K30" i="24"/>
  <c r="K46" i="10"/>
  <c r="G28" i="10"/>
  <c r="G25" i="10"/>
  <c r="K26" i="10" s="1"/>
  <c r="F54" i="10"/>
  <c r="J54" i="10" s="1"/>
  <c r="G44" i="10"/>
  <c r="K44" i="10" s="1"/>
  <c r="G9" i="10"/>
  <c r="K9" i="10" s="1"/>
  <c r="K49" i="24"/>
  <c r="F51" i="10"/>
  <c r="J51" i="10" s="1"/>
  <c r="K47" i="24"/>
  <c r="K19" i="24"/>
  <c r="K62" i="24"/>
  <c r="F15" i="10"/>
  <c r="J15" i="10" s="1"/>
  <c r="F63" i="10"/>
  <c r="J61" i="24"/>
  <c r="F38" i="10"/>
  <c r="J38" i="10" s="1"/>
  <c r="J32" i="24"/>
  <c r="F43" i="10"/>
  <c r="J63" i="24"/>
  <c r="K40" i="24"/>
  <c r="K22" i="24"/>
  <c r="J14" i="10"/>
  <c r="G12" i="10"/>
  <c r="G33" i="10"/>
  <c r="K34" i="10" s="1"/>
  <c r="F59" i="10"/>
  <c r="J59" i="10" s="1"/>
  <c r="G27" i="10"/>
  <c r="K27" i="10" s="1"/>
  <c r="G13" i="10"/>
  <c r="J50" i="24"/>
  <c r="G14" i="10"/>
  <c r="F11" i="10"/>
  <c r="J11" i="10" s="1"/>
  <c r="F21" i="10"/>
  <c r="F36" i="10"/>
  <c r="J37" i="10" s="1"/>
  <c r="G35" i="10"/>
  <c r="K35" i="10" s="1"/>
  <c r="F9" i="10"/>
  <c r="J9" i="10" s="1"/>
  <c r="G63" i="10"/>
  <c r="F40" i="10"/>
  <c r="F30" i="10"/>
  <c r="J30" i="10" s="1"/>
  <c r="F34" i="10"/>
  <c r="J34" i="10" s="1"/>
  <c r="J64" i="10"/>
  <c r="J46" i="10"/>
  <c r="K44" i="24"/>
  <c r="J65" i="24"/>
  <c r="F65" i="10"/>
  <c r="J65" i="10" s="1"/>
  <c r="K32" i="24"/>
  <c r="F35" i="10"/>
  <c r="K56" i="24"/>
  <c r="F18" i="10"/>
  <c r="G41" i="10"/>
  <c r="K41" i="10" s="1"/>
  <c r="F66" i="10"/>
  <c r="K46" i="24"/>
  <c r="G32" i="10"/>
  <c r="K32" i="10" s="1"/>
  <c r="G4" i="10"/>
  <c r="G15" i="10"/>
  <c r="G36" i="10"/>
  <c r="J19" i="24"/>
  <c r="K18" i="10"/>
  <c r="K53" i="24"/>
  <c r="J44" i="24"/>
  <c r="K27" i="24"/>
  <c r="K50" i="24"/>
  <c r="G55" i="10"/>
  <c r="K55" i="10" s="1"/>
  <c r="F17" i="10"/>
  <c r="J17" i="10" s="1"/>
  <c r="F48" i="10"/>
  <c r="J48" i="10" s="1"/>
  <c r="J11" i="24"/>
  <c r="F12" i="10"/>
  <c r="J12" i="10" s="1"/>
  <c r="G24" i="10"/>
  <c r="G11" i="10"/>
  <c r="J27" i="10"/>
  <c r="J34" i="24"/>
  <c r="K43" i="10"/>
  <c r="K64" i="10"/>
  <c r="J17" i="24"/>
  <c r="K22" i="10"/>
  <c r="F25" i="10"/>
  <c r="J26" i="10" s="1"/>
  <c r="G6" i="10"/>
  <c r="J47" i="24"/>
  <c r="J54" i="24"/>
  <c r="J36" i="24"/>
  <c r="K61" i="10"/>
  <c r="J21" i="24"/>
  <c r="J23" i="24"/>
  <c r="K17" i="24"/>
  <c r="F4" i="10"/>
  <c r="J4" i="10" s="1"/>
  <c r="G50" i="10"/>
  <c r="K50" i="10" s="1"/>
  <c r="G5" i="10"/>
  <c r="G10" i="10"/>
  <c r="K10" i="10" s="1"/>
  <c r="F32" i="10"/>
  <c r="J32" i="10" s="1"/>
  <c r="F52" i="10"/>
  <c r="J52" i="10" s="1"/>
  <c r="F22" i="10"/>
  <c r="K47" i="10"/>
  <c r="K57" i="24"/>
  <c r="K60" i="10"/>
  <c r="K38" i="24"/>
  <c r="J57" i="24"/>
  <c r="K49" i="10"/>
  <c r="J58" i="10"/>
  <c r="K8" i="24"/>
  <c r="F39" i="10"/>
  <c r="F24" i="10"/>
  <c r="J24" i="10" s="1"/>
  <c r="G23" i="10"/>
  <c r="K23" i="10" s="1"/>
  <c r="G29" i="10"/>
  <c r="K29" i="10" s="1"/>
  <c r="J46" i="24"/>
  <c r="F62" i="10"/>
  <c r="J62" i="10" s="1"/>
  <c r="J30" i="24"/>
  <c r="J41" i="24"/>
  <c r="K37" i="10"/>
  <c r="K60" i="24"/>
  <c r="G38" i="10"/>
  <c r="K38" i="10" s="1"/>
  <c r="K9" i="24"/>
  <c r="F6" i="10"/>
  <c r="J6" i="10" s="1"/>
  <c r="F41" i="10"/>
  <c r="F20" i="10"/>
  <c r="J20" i="10" s="1"/>
  <c r="G62" i="10"/>
  <c r="K62" i="10" s="1"/>
  <c r="G19" i="10"/>
  <c r="J5" i="24"/>
  <c r="K65" i="24"/>
  <c r="J28" i="24"/>
  <c r="K35" i="24"/>
  <c r="J15" i="24"/>
  <c r="K13" i="24"/>
  <c r="J6" i="24"/>
  <c r="J18" i="10" l="1"/>
  <c r="K6" i="10"/>
  <c r="J40" i="10"/>
  <c r="J19" i="10"/>
  <c r="J66" i="10"/>
  <c r="K14" i="10"/>
  <c r="J35" i="10"/>
  <c r="K36" i="10"/>
  <c r="K45" i="10"/>
  <c r="K15" i="10"/>
  <c r="J55" i="10"/>
  <c r="K5" i="10"/>
  <c r="K39" i="10"/>
  <c r="J49" i="10"/>
  <c r="J31" i="10"/>
  <c r="J7" i="10"/>
  <c r="J22" i="10"/>
  <c r="J23" i="10"/>
  <c r="K11" i="10"/>
  <c r="J21" i="10"/>
  <c r="K16" i="10"/>
  <c r="J25" i="10"/>
  <c r="J43" i="10"/>
  <c r="J44" i="10"/>
  <c r="J16" i="10"/>
  <c r="K24" i="10"/>
  <c r="K63" i="10"/>
  <c r="K7" i="10"/>
  <c r="K33" i="10"/>
  <c r="J41" i="10"/>
  <c r="K12" i="10"/>
  <c r="K25" i="10"/>
  <c r="J5" i="10"/>
  <c r="J42" i="10"/>
  <c r="J13" i="10"/>
  <c r="J60" i="10"/>
  <c r="K28" i="10"/>
  <c r="J53" i="10"/>
  <c r="J39" i="10"/>
  <c r="K30" i="10"/>
  <c r="J33" i="10"/>
  <c r="J10" i="10"/>
  <c r="K56" i="10"/>
  <c r="K19" i="10"/>
  <c r="K20" i="10"/>
  <c r="J36" i="10"/>
  <c r="K13" i="10"/>
  <c r="J63" i="10"/>
  <c r="K42" i="10"/>
  <c r="K5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 Fernandez-Ambite</author>
  </authors>
  <commentList>
    <comment ref="T66" authorId="0" shapeId="0" xr:uid="{52DC1932-3939-4989-8FDA-780598D5F914}">
      <text>
        <r>
          <rPr>
            <b/>
            <sz val="9"/>
            <color indexed="81"/>
            <rFont val="Tahoma"/>
            <family val="2"/>
          </rPr>
          <t>Javier Fernandez-Ambite:</t>
        </r>
        <r>
          <rPr>
            <sz val="9"/>
            <color indexed="81"/>
            <rFont val="Tahoma"/>
            <family val="2"/>
          </rPr>
          <t xml:space="preserve">
Correct formula?
</t>
        </r>
      </text>
    </comment>
  </commentList>
</comments>
</file>

<file path=xl/sharedStrings.xml><?xml version="1.0" encoding="utf-8"?>
<sst xmlns="http://schemas.openxmlformats.org/spreadsheetml/2006/main" count="1600" uniqueCount="449">
  <si>
    <t>BLS series name</t>
  </si>
  <si>
    <t>name</t>
  </si>
  <si>
    <t>code</t>
  </si>
  <si>
    <t>data_type</t>
  </si>
  <si>
    <t>CES0000000001</t>
  </si>
  <si>
    <t>total</t>
  </si>
  <si>
    <t>employment</t>
  </si>
  <si>
    <t>CES0500000001</t>
  </si>
  <si>
    <t>private</t>
  </si>
  <si>
    <t>CES1021000001</t>
  </si>
  <si>
    <t>mining</t>
  </si>
  <si>
    <t>CES2000000001</t>
  </si>
  <si>
    <t>constrution</t>
  </si>
  <si>
    <t>CES3000000001</t>
  </si>
  <si>
    <t>manufacturing</t>
  </si>
  <si>
    <t>MANU</t>
  </si>
  <si>
    <t>CES3100000001</t>
  </si>
  <si>
    <t>manu durable</t>
  </si>
  <si>
    <t>MANU_D</t>
  </si>
  <si>
    <t>CES3200000001</t>
  </si>
  <si>
    <t>manu non-durable</t>
  </si>
  <si>
    <t>MANU_ND</t>
  </si>
  <si>
    <t>CES4142000001</t>
  </si>
  <si>
    <t>wholesale trade</t>
  </si>
  <si>
    <t>CES4200000001</t>
  </si>
  <si>
    <t>retail trade</t>
  </si>
  <si>
    <t>CES4300000001</t>
  </si>
  <si>
    <t>transportation and warehousing</t>
  </si>
  <si>
    <t>CES4422000001</t>
  </si>
  <si>
    <t>utilities</t>
  </si>
  <si>
    <t>CES5000000001</t>
  </si>
  <si>
    <t>information</t>
  </si>
  <si>
    <t>CES5500000001</t>
  </si>
  <si>
    <t>finance, insurance, real estate, rental, and leasing</t>
  </si>
  <si>
    <t>finance</t>
  </si>
  <si>
    <t>CES5552000001</t>
  </si>
  <si>
    <t>finance and insurance</t>
  </si>
  <si>
    <t>CES5553000001</t>
  </si>
  <si>
    <t>real estate and rental and leasing</t>
  </si>
  <si>
    <t>CES6000000001</t>
  </si>
  <si>
    <t>professional and business services</t>
  </si>
  <si>
    <t>professional</t>
  </si>
  <si>
    <t>CES6054000001</t>
  </si>
  <si>
    <t>professional and technical services</t>
  </si>
  <si>
    <t>CES6055000001</t>
  </si>
  <si>
    <t>management of cmpanies and enterprises</t>
  </si>
  <si>
    <t>CES6056000001</t>
  </si>
  <si>
    <t>administyrative and waste services</t>
  </si>
  <si>
    <t>CES6500000001</t>
  </si>
  <si>
    <t>education and health services</t>
  </si>
  <si>
    <t>edu</t>
  </si>
  <si>
    <t>CES6561000001</t>
  </si>
  <si>
    <t>educational services</t>
  </si>
  <si>
    <t>CES6562000001</t>
  </si>
  <si>
    <t>health care and social ssistance</t>
  </si>
  <si>
    <t>CES7000000001</t>
  </si>
  <si>
    <t>leisure and hospitality</t>
  </si>
  <si>
    <t>arts</t>
  </si>
  <si>
    <t>CES7071000001</t>
  </si>
  <si>
    <t>arts, entertainment, and recreation</t>
  </si>
  <si>
    <t>CES7072000001</t>
  </si>
  <si>
    <t>accommodation and food services</t>
  </si>
  <si>
    <t>CES8000000001</t>
  </si>
  <si>
    <t>other services</t>
  </si>
  <si>
    <t>CES0500000002</t>
  </si>
  <si>
    <t>hours</t>
  </si>
  <si>
    <t>CES1021000002</t>
  </si>
  <si>
    <t>CES2000000002</t>
  </si>
  <si>
    <t>CES3000000002</t>
  </si>
  <si>
    <t>CES3100000002</t>
  </si>
  <si>
    <t>CES3200000002</t>
  </si>
  <si>
    <t>CES4142000002</t>
  </si>
  <si>
    <t>CES4200000002</t>
  </si>
  <si>
    <t>CES4300000002</t>
  </si>
  <si>
    <t>CES4422000002</t>
  </si>
  <si>
    <t>CES5000000002</t>
  </si>
  <si>
    <t>CES5500000002</t>
  </si>
  <si>
    <t>CES6000000002</t>
  </si>
  <si>
    <t>CES6054000002</t>
  </si>
  <si>
    <t>CES6055000002</t>
  </si>
  <si>
    <t>CES6056000002</t>
  </si>
  <si>
    <t>CES6500000002</t>
  </si>
  <si>
    <t>CES6562000002</t>
  </si>
  <si>
    <t>CES7000000002</t>
  </si>
  <si>
    <t>CES7071000002</t>
  </si>
  <si>
    <t>CES7072000002</t>
  </si>
  <si>
    <t>CES8000000002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</si>
  <si>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</si>
  <si>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</si>
  <si>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</si>
  <si>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</si>
  <si>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</si>
  <si>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</si>
  <si>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</si>
  <si>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</si>
  <si>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</si>
  <si>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</si>
  <si>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</si>
  <si>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</si>
  <si>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</si>
  <si>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</si>
  <si>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</si>
  <si>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</si>
  <si>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</si>
  <si>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</si>
  <si>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</si>
  <si>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</si>
  <si>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</si>
  <si>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</si>
  <si>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</si>
  <si>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</si>
  <si>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</si>
  <si>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</si>
  <si>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</si>
  <si>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</si>
  <si>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</si>
  <si>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</si>
  <si>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</si>
  <si>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</si>
  <si>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</si>
  <si>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</si>
  <si>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</si>
  <si>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</si>
  <si>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</si>
  <si>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</si>
  <si>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</si>
  <si>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</si>
  <si>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</si>
  <si>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</si>
  <si>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</si>
  <si>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</si>
  <si>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</si>
  <si>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</si>
  <si>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</si>
  <si>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</si>
  <si>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</si>
  <si>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</si>
  <si>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</si>
  <si>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</si>
  <si>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</si>
  <si>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</si>
  <si>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</si>
  <si>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</si>
  <si>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</si>
  <si>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</si>
  <si>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</si>
  <si>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Source: BLS</t>
  </si>
  <si>
    <t>Mining</t>
  </si>
  <si>
    <t>Utilities</t>
  </si>
  <si>
    <t>Construction</t>
  </si>
  <si>
    <t>Wholesale trade</t>
  </si>
  <si>
    <t>Retail trade</t>
  </si>
  <si>
    <t>Transportation and warehousing</t>
  </si>
  <si>
    <t>Information</t>
  </si>
  <si>
    <t>Professional, scientific, and technical services</t>
  </si>
  <si>
    <t>Management of companies and enterprises</t>
  </si>
  <si>
    <t>Administrative and waste management services</t>
  </si>
  <si>
    <t>Arts, entertainment, and recreation</t>
  </si>
  <si>
    <t>Accommodation and food services</t>
  </si>
  <si>
    <t>Other services, except government</t>
  </si>
  <si>
    <t>Durable goods</t>
  </si>
  <si>
    <t>Nondurable goods</t>
  </si>
  <si>
    <t>Educational services, health care, and social assistance</t>
  </si>
  <si>
    <t>Finance, insurance, real estate, rental, and leasing</t>
  </si>
  <si>
    <t>Private industries</t>
  </si>
  <si>
    <t>Jan
2005</t>
  </si>
  <si>
    <t>Feb
2005</t>
  </si>
  <si>
    <t>Mar
2005</t>
  </si>
  <si>
    <t>Apr
2005</t>
  </si>
  <si>
    <t>May
2005</t>
  </si>
  <si>
    <t>Jun
2005</t>
  </si>
  <si>
    <t>Jul
2005</t>
  </si>
  <si>
    <t>Aug
2005</t>
  </si>
  <si>
    <t>Sep
2005</t>
  </si>
  <si>
    <t>Oct
2005</t>
  </si>
  <si>
    <t>Nov
2005</t>
  </si>
  <si>
    <t>Dec
2005</t>
  </si>
  <si>
    <t>Jan
2006</t>
  </si>
  <si>
    <t>Feb
2006</t>
  </si>
  <si>
    <t>Mar
2006</t>
  </si>
  <si>
    <t>Apr
2006</t>
  </si>
  <si>
    <t>May
2006</t>
  </si>
  <si>
    <t>Jun
2006</t>
  </si>
  <si>
    <t>Jul
2006</t>
  </si>
  <si>
    <t>Aug
2006</t>
  </si>
  <si>
    <t>Sep
2006</t>
  </si>
  <si>
    <t>Oct
2006</t>
  </si>
  <si>
    <t>Nov
2006</t>
  </si>
  <si>
    <t>Dec
2006</t>
  </si>
  <si>
    <t>Jan
2007</t>
  </si>
  <si>
    <t>Feb
2007</t>
  </si>
  <si>
    <t>Mar
2007</t>
  </si>
  <si>
    <t>Apr
2007</t>
  </si>
  <si>
    <t>May
2007</t>
  </si>
  <si>
    <t>Jun
2007</t>
  </si>
  <si>
    <t>Jul
2007</t>
  </si>
  <si>
    <t>Aug
2007</t>
  </si>
  <si>
    <t>Sep
2007</t>
  </si>
  <si>
    <t>Oct
2007</t>
  </si>
  <si>
    <t>Nov
2007</t>
  </si>
  <si>
    <t>Dec
2007</t>
  </si>
  <si>
    <t>Jan
2008</t>
  </si>
  <si>
    <t>Feb
2008</t>
  </si>
  <si>
    <t>Mar
2008</t>
  </si>
  <si>
    <t>Apr
2008</t>
  </si>
  <si>
    <t>May
2008</t>
  </si>
  <si>
    <t>Jun
2008</t>
  </si>
  <si>
    <t>Jul
2008</t>
  </si>
  <si>
    <t>Aug
2008</t>
  </si>
  <si>
    <t>Sep
2008</t>
  </si>
  <si>
    <t>Oct
2008</t>
  </si>
  <si>
    <t>Nov
2008</t>
  </si>
  <si>
    <t>Dec
2008</t>
  </si>
  <si>
    <t>Jan
2009</t>
  </si>
  <si>
    <t>Feb
2009</t>
  </si>
  <si>
    <t>Mar
2009</t>
  </si>
  <si>
    <t>Apr
2009</t>
  </si>
  <si>
    <t>May
2009</t>
  </si>
  <si>
    <t>Jun
2009</t>
  </si>
  <si>
    <t>Jul
2009</t>
  </si>
  <si>
    <t>Aug
2009</t>
  </si>
  <si>
    <t>Sep
2009</t>
  </si>
  <si>
    <t>Oct
2009</t>
  </si>
  <si>
    <t>Nov
2009</t>
  </si>
  <si>
    <t>Dec
2009</t>
  </si>
  <si>
    <t>Jan
2010</t>
  </si>
  <si>
    <t>Feb
2010</t>
  </si>
  <si>
    <t>Mar
2010</t>
  </si>
  <si>
    <t>Apr
2010</t>
  </si>
  <si>
    <t>May
2010</t>
  </si>
  <si>
    <t>Jun
2010</t>
  </si>
  <si>
    <t>Jul
2010</t>
  </si>
  <si>
    <t>Aug
2010</t>
  </si>
  <si>
    <t>Sep
2010</t>
  </si>
  <si>
    <t>Oct
2010</t>
  </si>
  <si>
    <t>Nov
2010</t>
  </si>
  <si>
    <t>Dec
2010</t>
  </si>
  <si>
    <t>Jan
2011</t>
  </si>
  <si>
    <t>Feb
2011</t>
  </si>
  <si>
    <t>Mar
2011</t>
  </si>
  <si>
    <t>Apr
2011</t>
  </si>
  <si>
    <t>May
2011</t>
  </si>
  <si>
    <t>Jun
2011</t>
  </si>
  <si>
    <t>Jul
2011</t>
  </si>
  <si>
    <t>Aug
2011</t>
  </si>
  <si>
    <t>Sep
2011</t>
  </si>
  <si>
    <t>Oct
2011</t>
  </si>
  <si>
    <t>Nov
2011</t>
  </si>
  <si>
    <t>Dec
2011</t>
  </si>
  <si>
    <t>Jan
2012</t>
  </si>
  <si>
    <t>Feb
2012</t>
  </si>
  <si>
    <t>Mar
2012</t>
  </si>
  <si>
    <t>Apr
2012</t>
  </si>
  <si>
    <t>May
2012</t>
  </si>
  <si>
    <t>Jun
2012</t>
  </si>
  <si>
    <t>Jul
2012</t>
  </si>
  <si>
    <t>Aug
2012</t>
  </si>
  <si>
    <t>Sep
2012</t>
  </si>
  <si>
    <t>Oct
2012</t>
  </si>
  <si>
    <t>Nov
2012</t>
  </si>
  <si>
    <t>Dec
2012</t>
  </si>
  <si>
    <t>Jan
2013</t>
  </si>
  <si>
    <t>Feb
2013</t>
  </si>
  <si>
    <t>Mar
2013</t>
  </si>
  <si>
    <t>Apr
2013</t>
  </si>
  <si>
    <t>May
2013</t>
  </si>
  <si>
    <t>Jun
2013</t>
  </si>
  <si>
    <t>Jul
2013</t>
  </si>
  <si>
    <t>Aug
2013</t>
  </si>
  <si>
    <t>Sep
2013</t>
  </si>
  <si>
    <t>Oct
2013</t>
  </si>
  <si>
    <t>Nov
2013</t>
  </si>
  <si>
    <t>Dec
2013</t>
  </si>
  <si>
    <t>Jan
2014</t>
  </si>
  <si>
    <t>Feb
2014</t>
  </si>
  <si>
    <t>Mar
2014</t>
  </si>
  <si>
    <t>Apr
2014</t>
  </si>
  <si>
    <t>May
2014</t>
  </si>
  <si>
    <t>Jun
2014</t>
  </si>
  <si>
    <t>Jul
2014</t>
  </si>
  <si>
    <t>Aug
2014</t>
  </si>
  <si>
    <t>Sep
2014</t>
  </si>
  <si>
    <t>Oct
2014</t>
  </si>
  <si>
    <t>Nov
2014</t>
  </si>
  <si>
    <t>Dec
2014</t>
  </si>
  <si>
    <t>Jan
2015</t>
  </si>
  <si>
    <t>Feb
2015</t>
  </si>
  <si>
    <t>Mar
2015</t>
  </si>
  <si>
    <t>Apr
2015</t>
  </si>
  <si>
    <t>May
2015</t>
  </si>
  <si>
    <t>Jun
2015</t>
  </si>
  <si>
    <t>Jul
2015</t>
  </si>
  <si>
    <t>Aug
2015</t>
  </si>
  <si>
    <t>Sep
2015</t>
  </si>
  <si>
    <t>Oct
2015</t>
  </si>
  <si>
    <t>Nov
2015</t>
  </si>
  <si>
    <t>Dec
2015</t>
  </si>
  <si>
    <t>Jan
2016</t>
  </si>
  <si>
    <t>Feb
2016</t>
  </si>
  <si>
    <t>Mar
2016</t>
  </si>
  <si>
    <t>Apr
2016</t>
  </si>
  <si>
    <t>May
2016</t>
  </si>
  <si>
    <t>Jun
2016</t>
  </si>
  <si>
    <t>Jul
2016</t>
  </si>
  <si>
    <t>Aug
2016</t>
  </si>
  <si>
    <t>Sep
2016</t>
  </si>
  <si>
    <t>Oct
2016</t>
  </si>
  <si>
    <t>Nov
2016</t>
  </si>
  <si>
    <t>Dec
2016</t>
  </si>
  <si>
    <t>Jan
2017</t>
  </si>
  <si>
    <t>Feb
2017</t>
  </si>
  <si>
    <t>Mar
2017</t>
  </si>
  <si>
    <t>Apr
2017</t>
  </si>
  <si>
    <t>May
2017</t>
  </si>
  <si>
    <t>Jun
2017</t>
  </si>
  <si>
    <t>Jul
2017</t>
  </si>
  <si>
    <t>Aug
2017</t>
  </si>
  <si>
    <t>Sep
2017</t>
  </si>
  <si>
    <t>Oct
2017</t>
  </si>
  <si>
    <t>Nov
2017</t>
  </si>
  <si>
    <t>Dec
2017</t>
  </si>
  <si>
    <t>Jan
2018</t>
  </si>
  <si>
    <t>Feb
2018</t>
  </si>
  <si>
    <t>Mar
2018</t>
  </si>
  <si>
    <t>Apr
2018</t>
  </si>
  <si>
    <t>May
2018</t>
  </si>
  <si>
    <t>Jun
2018</t>
  </si>
  <si>
    <t>Jul
2018</t>
  </si>
  <si>
    <t>Aug
2018</t>
  </si>
  <si>
    <t>Sep
2018</t>
  </si>
  <si>
    <t>Oct
2018</t>
  </si>
  <si>
    <t>Nov
2018</t>
  </si>
  <si>
    <t>Dec
2018</t>
  </si>
  <si>
    <t>Jan
2019</t>
  </si>
  <si>
    <t>Feb
2019</t>
  </si>
  <si>
    <t>Mar
2019</t>
  </si>
  <si>
    <t>Apr
2019</t>
  </si>
  <si>
    <t>May
2019</t>
  </si>
  <si>
    <t>Jun
2019</t>
  </si>
  <si>
    <t>Jul
2019</t>
  </si>
  <si>
    <t>Aug
2019</t>
  </si>
  <si>
    <t>Sep
2019</t>
  </si>
  <si>
    <t>Oct
2019</t>
  </si>
  <si>
    <t>Nov
2019</t>
  </si>
  <si>
    <t>Dec
2019</t>
  </si>
  <si>
    <t>Jan
2020</t>
  </si>
  <si>
    <t>Feb
2020</t>
  </si>
  <si>
    <t>Mar
2020</t>
  </si>
  <si>
    <t>Apr
2020</t>
  </si>
  <si>
    <t>May
2020</t>
  </si>
  <si>
    <t>Jun
2020</t>
  </si>
  <si>
    <t>Jul
2020</t>
  </si>
  <si>
    <t>Aug
2020</t>
  </si>
  <si>
    <t>Sep
2020</t>
  </si>
  <si>
    <t>Oct
2020</t>
  </si>
  <si>
    <t>Nov
2020</t>
  </si>
  <si>
    <t>Dec
2020</t>
  </si>
  <si>
    <t>Jan
2021</t>
  </si>
  <si>
    <t>Feb
2021</t>
  </si>
  <si>
    <t>Quarter</t>
  </si>
  <si>
    <t>Sum</t>
  </si>
  <si>
    <t>Private</t>
  </si>
  <si>
    <t>Sheet Name</t>
  </si>
  <si>
    <t>Description</t>
  </si>
  <si>
    <t>Total Productivity</t>
  </si>
  <si>
    <t>EMP</t>
  </si>
  <si>
    <t>Hours</t>
  </si>
  <si>
    <t>H times EMP</t>
  </si>
  <si>
    <t>RVA</t>
  </si>
  <si>
    <t>Y_H</t>
  </si>
  <si>
    <t>Main product of  this database</t>
  </si>
  <si>
    <t>Quarterly employment data by industry</t>
  </si>
  <si>
    <t>Source</t>
  </si>
  <si>
    <t>Quarterly weekly hours data by industry</t>
  </si>
  <si>
    <t>Equal to (Hours * Emp * 52)</t>
  </si>
  <si>
    <t>Real value added by industry</t>
  </si>
  <si>
    <t>BEA</t>
  </si>
  <si>
    <t>Y/H by industry. Equal to 1000000*RVA/(Hours * Emp * 52)</t>
  </si>
  <si>
    <t>BLS</t>
  </si>
  <si>
    <t>2021 Q1</t>
  </si>
  <si>
    <t>2021 Q2</t>
  </si>
  <si>
    <t>C1 growth rate:</t>
  </si>
  <si>
    <t>2021 Q3</t>
  </si>
  <si>
    <t>total RVA</t>
  </si>
  <si>
    <t>total RVA, C1</t>
  </si>
  <si>
    <t>total hours</t>
  </si>
  <si>
    <t>total hours, C1</t>
  </si>
  <si>
    <t>2021 Q4</t>
  </si>
  <si>
    <t>Percent of 2019 Q4</t>
  </si>
  <si>
    <t>FYW</t>
  </si>
  <si>
    <t>FHW</t>
  </si>
  <si>
    <t>FHW Output Index</t>
  </si>
  <si>
    <t>FYW Output Index</t>
  </si>
  <si>
    <t>CHW Output Index</t>
  </si>
  <si>
    <t>FHW Output</t>
  </si>
  <si>
    <t>FYW Output</t>
  </si>
  <si>
    <t>CHW Output</t>
  </si>
  <si>
    <t>FHW Output Index, C1</t>
  </si>
  <si>
    <t>CHW Output Index, C1</t>
  </si>
  <si>
    <t>FYW Output Index, C1</t>
  </si>
  <si>
    <t>FHW Hours</t>
  </si>
  <si>
    <t>FYW Hours</t>
  </si>
  <si>
    <t>CHW Hours</t>
  </si>
  <si>
    <t>FHW Hours Index</t>
  </si>
  <si>
    <t>FYW Hours Index</t>
  </si>
  <si>
    <t>CHW Hours Index</t>
  </si>
  <si>
    <t>FHW Hours Index, C1</t>
  </si>
  <si>
    <t>FYW Hours Index, C1</t>
  </si>
  <si>
    <t>CHW Hours Index, C1</t>
  </si>
  <si>
    <t>FHW LP</t>
  </si>
  <si>
    <t>FYW LP</t>
  </si>
  <si>
    <t>CHW LP</t>
  </si>
  <si>
    <t>FHW LP Index</t>
  </si>
  <si>
    <t>FYW LP Index</t>
  </si>
  <si>
    <t>CHW LP Index</t>
  </si>
  <si>
    <t>FHW LP Index, C1</t>
  </si>
  <si>
    <t>FYW LP Index, C1</t>
  </si>
  <si>
    <t>CHW LP Index, C1</t>
  </si>
  <si>
    <t>Goods</t>
  </si>
  <si>
    <t>2022 Q1</t>
  </si>
  <si>
    <t>Work-at-home Services</t>
  </si>
  <si>
    <t>Contact Services</t>
  </si>
  <si>
    <t>2006:Q3-2022:Q1</t>
  </si>
  <si>
    <t>RVA Share</t>
  </si>
  <si>
    <t>Average Y/H 
Growth Rates</t>
  </si>
  <si>
    <t>2006-09</t>
  </si>
  <si>
    <t>2010-16</t>
  </si>
  <si>
    <t>2017-19</t>
  </si>
  <si>
    <t>2020-22</t>
  </si>
  <si>
    <t>2010-19</t>
  </si>
  <si>
    <t>2020 Q1 - Q4</t>
  </si>
  <si>
    <t>2021 Q1 - 2022 Q1</t>
  </si>
  <si>
    <t>2010 Q1 - 2019 Q4</t>
  </si>
  <si>
    <t>FYW, FHW, CHW</t>
  </si>
  <si>
    <t>C1 Industry Growth</t>
  </si>
  <si>
    <t>C1 Growth Rates by industry with averages</t>
  </si>
  <si>
    <t>Work-from-home Services</t>
  </si>
  <si>
    <t>FYW Y/H</t>
  </si>
  <si>
    <t>CHW Y/H</t>
  </si>
  <si>
    <t>FHW Y/H</t>
  </si>
  <si>
    <t>Fixed-output weight = uses 2019 RVA as weights for Y/H, 
fixed-hour weight = uses 2019 H times Emp as weights for Y/H, 
current-hour weight = no weighting on any year
Contains same years and averages as C1 Industry Growth</t>
  </si>
  <si>
    <t>Additional Terms</t>
  </si>
  <si>
    <t>C1 Growth</t>
  </si>
  <si>
    <t>Converts a quarterly logarithmic growth into a yearly one.</t>
  </si>
  <si>
    <t>C1=400*ln(q_(t+1)/q_t)</t>
  </si>
  <si>
    <t>Durable goods, utilities, construction, mining, non-durable goods</t>
  </si>
  <si>
    <t>Work-from-home services</t>
  </si>
  <si>
    <t>Transportation and warehousing, arts …., retail trade, other services except govt, accomodation and food services, wholesale trade</t>
  </si>
  <si>
    <t xml:space="preserve">Information, management of companies, administrative and waste management services, finance … ,  professional, scientific … , educational services 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</si>
</sst>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" fontId="2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/>
    <xf numFmtId="2" fontId="4" fillId="0" borderId="0" xfId="0" applyNumberFormat="1" applyFont="1"/>
    <xf numFmtId="0" fontId="4" fillId="0" borderId="0" xfId="0" applyFont="1"/>
    <xf numFmtId="2" fontId="4" fillId="0" borderId="0" xfId="0" applyNumberFormat="1" applyFont="1" applyAlignment="1">
      <alignment horizontal="right"/>
    </xf>
    <xf numFmtId="2" fontId="5" fillId="0" borderId="0" xfId="0" applyNumberFormat="1" applyFont="1"/>
    <xf numFmtId="2" fontId="4" fillId="0" borderId="0" xfId="0" applyNumberFormat="1" applyFont="1" applyFill="1"/>
    <xf numFmtId="2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4" fillId="0" borderId="0" xfId="0" applyFont="1" applyFill="1"/>
    <xf numFmtId="2" fontId="5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2" fontId="5" fillId="0" borderId="0" xfId="0" applyNumberFormat="1" applyFont="1" applyFill="1"/>
    <xf numFmtId="0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/>
    <xf numFmtId="0" fontId="5" fillId="0" borderId="0" xfId="0" applyFont="1" applyFill="1"/>
    <xf numFmtId="164" fontId="4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Alignment="1"/>
    <xf numFmtId="2" fontId="4" fillId="0" borderId="0" xfId="0" applyNumberFormat="1" applyFont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0" fontId="5" fillId="0" borderId="0" xfId="0" applyFont="1" applyFill="1" applyAlignment="1">
      <alignment horizontal="left" vertical="center" wrapText="1"/>
    </xf>
    <xf numFmtId="0" fontId="8" fillId="0" borderId="0" xfId="0" applyFo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topLeftCell="A9" zoomScale="130" zoomScaleNormal="130" workbookViewId="0">
      <selection activeCell="B16" sqref="B16"/>
    </sheetView>
  </sheetViews>
  <sheetFormatPr defaultColWidth="10.796875" defaultRowHeight="15.6" x14ac:dyDescent="0.3"/>
  <cols>
    <col min="1" max="1" width="21.5" style="5" customWidth="1"/>
    <col min="2" max="2" width="65.19921875" style="5" customWidth="1"/>
    <col min="3" max="16384" width="10.796875" style="5"/>
  </cols>
  <sheetData>
    <row r="1" spans="1:3" x14ac:dyDescent="0.3">
      <c r="A1" s="5" t="s">
        <v>362</v>
      </c>
      <c r="B1" s="5" t="s">
        <v>363</v>
      </c>
      <c r="C1" s="5" t="s">
        <v>372</v>
      </c>
    </row>
    <row r="2" spans="1:3" x14ac:dyDescent="0.3">
      <c r="A2" s="4" t="s">
        <v>364</v>
      </c>
      <c r="B2" s="4" t="s">
        <v>370</v>
      </c>
      <c r="C2" s="4"/>
    </row>
    <row r="3" spans="1:3" x14ac:dyDescent="0.3">
      <c r="A3" s="4" t="s">
        <v>366</v>
      </c>
      <c r="B3" s="4" t="s">
        <v>373</v>
      </c>
      <c r="C3" s="4" t="s">
        <v>378</v>
      </c>
    </row>
    <row r="4" spans="1:3" x14ac:dyDescent="0.3">
      <c r="A4" s="4" t="s">
        <v>365</v>
      </c>
      <c r="B4" s="4" t="s">
        <v>371</v>
      </c>
      <c r="C4" s="4" t="s">
        <v>378</v>
      </c>
    </row>
    <row r="5" spans="1:3" x14ac:dyDescent="0.3">
      <c r="A5" s="4" t="s">
        <v>368</v>
      </c>
      <c r="B5" s="4" t="s">
        <v>375</v>
      </c>
      <c r="C5" s="4" t="s">
        <v>376</v>
      </c>
    </row>
    <row r="6" spans="1:3" x14ac:dyDescent="0.3">
      <c r="A6" s="4" t="s">
        <v>367</v>
      </c>
      <c r="B6" s="4" t="s">
        <v>374</v>
      </c>
      <c r="C6" s="4"/>
    </row>
    <row r="7" spans="1:3" x14ac:dyDescent="0.3">
      <c r="A7" s="4" t="s">
        <v>369</v>
      </c>
      <c r="B7" s="4" t="s">
        <v>377</v>
      </c>
      <c r="C7" s="4"/>
    </row>
    <row r="8" spans="1:3" x14ac:dyDescent="0.3">
      <c r="A8" s="4" t="s">
        <v>434</v>
      </c>
      <c r="B8" s="4" t="s">
        <v>435</v>
      </c>
      <c r="C8" s="4"/>
    </row>
    <row r="9" spans="1:3" ht="62.4" x14ac:dyDescent="0.3">
      <c r="A9" s="4" t="s">
        <v>433</v>
      </c>
      <c r="B9" s="48" t="s">
        <v>440</v>
      </c>
      <c r="C9" s="4"/>
    </row>
    <row r="10" spans="1:3" x14ac:dyDescent="0.3">
      <c r="A10" s="4"/>
      <c r="B10" s="4"/>
      <c r="C10" s="4"/>
    </row>
    <row r="11" spans="1:3" ht="25.05" customHeight="1" x14ac:dyDescent="0.3">
      <c r="A11" s="5" t="s">
        <v>441</v>
      </c>
      <c r="B11" s="4"/>
      <c r="C11" s="4"/>
    </row>
    <row r="12" spans="1:3" ht="25.05" customHeight="1" x14ac:dyDescent="0.3">
      <c r="A12" s="4" t="s">
        <v>442</v>
      </c>
      <c r="B12" s="48" t="s">
        <v>443</v>
      </c>
      <c r="C12" s="4"/>
    </row>
    <row r="13" spans="1:3" ht="25.05" customHeight="1" x14ac:dyDescent="0.3">
      <c r="A13" s="4"/>
      <c r="B13" s="49" t="s">
        <v>444</v>
      </c>
      <c r="C13" s="4"/>
    </row>
    <row r="14" spans="1:3" ht="25.05" customHeight="1" x14ac:dyDescent="0.3">
      <c r="A14" s="4" t="s">
        <v>418</v>
      </c>
      <c r="B14" s="48" t="s">
        <v>445</v>
      </c>
      <c r="C14" s="4"/>
    </row>
    <row r="15" spans="1:3" ht="25.05" customHeight="1" x14ac:dyDescent="0.3">
      <c r="A15" s="4" t="s">
        <v>421</v>
      </c>
      <c r="B15" s="4" t="s">
        <v>447</v>
      </c>
      <c r="C15" s="4"/>
    </row>
    <row r="16" spans="1:3" ht="31.2" x14ac:dyDescent="0.3">
      <c r="A16" s="4" t="s">
        <v>446</v>
      </c>
      <c r="B16" s="48" t="s">
        <v>448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6088-38C4-E149-98CD-B8AC9C270E97}">
  <sheetPr>
    <tabColor rgb="FFFF0000"/>
  </sheetPr>
  <dimension ref="A1:S68"/>
  <sheetViews>
    <sheetView zoomScale="85" zoomScaleNormal="85" workbookViewId="0">
      <selection activeCell="J6" sqref="J6"/>
    </sheetView>
  </sheetViews>
  <sheetFormatPr defaultColWidth="11" defaultRowHeight="15.6" x14ac:dyDescent="0.3"/>
  <cols>
    <col min="1" max="1" width="11" style="7"/>
    <col min="2" max="3" width="16" style="7" customWidth="1"/>
    <col min="4" max="4" width="15.796875" style="7" customWidth="1"/>
    <col min="5" max="5" width="11" style="7"/>
    <col min="6" max="7" width="15.796875" style="7" customWidth="1"/>
    <col min="8" max="8" width="15.69921875" style="7" customWidth="1"/>
    <col min="9" max="9" width="11" style="7"/>
    <col min="10" max="11" width="15.796875" style="7" customWidth="1"/>
    <col min="12" max="12" width="15.69921875" style="7" customWidth="1"/>
    <col min="13" max="13" width="11" style="7"/>
    <col min="14" max="15" width="15.796875" style="7" customWidth="1"/>
    <col min="16" max="16" width="15.69921875" style="7" customWidth="1"/>
    <col min="17" max="17" width="11" style="7"/>
    <col min="18" max="18" width="15.796875" style="7" customWidth="1"/>
    <col min="19" max="16384" width="11" style="7"/>
  </cols>
  <sheetData>
    <row r="1" spans="1:19" ht="58.05" customHeight="1" x14ac:dyDescent="0.3">
      <c r="A1" s="11" t="s">
        <v>359</v>
      </c>
      <c r="B1" s="11" t="s">
        <v>400</v>
      </c>
      <c r="C1" s="11" t="s">
        <v>401</v>
      </c>
      <c r="D1" s="13" t="s">
        <v>402</v>
      </c>
      <c r="F1" s="13" t="s">
        <v>403</v>
      </c>
      <c r="G1" s="13" t="s">
        <v>404</v>
      </c>
      <c r="H1" s="13" t="s">
        <v>405</v>
      </c>
      <c r="J1" s="13" t="s">
        <v>406</v>
      </c>
      <c r="K1" s="13" t="s">
        <v>407</v>
      </c>
      <c r="L1" s="13" t="s">
        <v>408</v>
      </c>
      <c r="N1" s="13"/>
      <c r="O1" s="13"/>
      <c r="P1" s="13"/>
      <c r="R1" s="13"/>
    </row>
    <row r="2" spans="1:19" x14ac:dyDescent="0.3">
      <c r="A2" s="14"/>
      <c r="B2" s="9"/>
      <c r="C2" s="9"/>
    </row>
    <row r="3" spans="1:19" x14ac:dyDescent="0.3">
      <c r="A3" s="14" t="s">
        <v>87</v>
      </c>
      <c r="B3" s="6">
        <f>$B$57*SUMPRODUCT('H times Emp'!$B$135:$R$135,'H times Emp'!B69:R69)</f>
        <v>204114706.23555556</v>
      </c>
      <c r="C3" s="6">
        <f>$C$57*SUMPRODUCT(RVA!$B$137:$R$137,'H times Emp'!B69:R69)</f>
        <v>210693826.13143915</v>
      </c>
      <c r="D3" s="6">
        <f>'H times Emp'!T3</f>
        <v>204114706.23555562</v>
      </c>
      <c r="E3" s="7">
        <f>SUMPRODUCT(RVA!$B$137:$R$137,'H times Emp'!B3:R3)</f>
        <v>15009716.448351674</v>
      </c>
      <c r="F3" s="6">
        <f t="shared" ref="F3:F34" si="0">100*(1+LN(B3/$B$57))</f>
        <v>88.111664400723384</v>
      </c>
      <c r="G3" s="6">
        <f>100*(1+LN(C3/$C$57))</f>
        <v>91.284054139692856</v>
      </c>
      <c r="H3" s="6">
        <f>100*(1+LN(D3/$D$57))</f>
        <v>88.111664400723427</v>
      </c>
      <c r="N3" s="6"/>
      <c r="O3" s="6"/>
      <c r="P3" s="6"/>
    </row>
    <row r="4" spans="1:19" x14ac:dyDescent="0.3">
      <c r="A4" s="14" t="s">
        <v>88</v>
      </c>
      <c r="B4" s="6">
        <f>$B$57*SUMPRODUCT('H times Emp'!$B$135:$R$135,'H times Emp'!B70:R70)</f>
        <v>204599923.72444442</v>
      </c>
      <c r="C4" s="6">
        <f>$C$57*SUMPRODUCT(RVA!$B$137:$R$137,'H times Emp'!B70:R70)</f>
        <v>211013088.95577627</v>
      </c>
      <c r="D4" s="6">
        <f>'H times Emp'!T4</f>
        <v>204599923.72444445</v>
      </c>
      <c r="F4" s="6">
        <f t="shared" si="0"/>
        <v>88.34910034320032</v>
      </c>
      <c r="G4" s="6">
        <f t="shared" ref="G4:G65" si="1">100*(1+LN(C4/$C$57))</f>
        <v>91.435468723571461</v>
      </c>
      <c r="H4" s="6">
        <f t="shared" ref="H4:H65" si="2">100*(1+LN(D4/$D$57))</f>
        <v>88.349100343200334</v>
      </c>
      <c r="J4" s="6">
        <f>400*LN(F4/F3)</f>
        <v>1.076436843571946</v>
      </c>
      <c r="K4" s="6">
        <f>400*LN(G4/G3)</f>
        <v>0.66293788934901865</v>
      </c>
      <c r="L4" s="6">
        <f>400*LN(H4/H3)</f>
        <v>1.0764368435717688</v>
      </c>
      <c r="N4" s="6"/>
      <c r="O4" s="6"/>
      <c r="P4" s="6"/>
      <c r="R4" s="6"/>
      <c r="S4" s="6"/>
    </row>
    <row r="5" spans="1:19" x14ac:dyDescent="0.3">
      <c r="A5" s="14" t="s">
        <v>89</v>
      </c>
      <c r="B5" s="6">
        <f>$B$57*SUMPRODUCT('H times Emp'!$B$135:$R$135,'H times Emp'!B71:R71)</f>
        <v>205373076.13333338</v>
      </c>
      <c r="C5" s="6">
        <f>$C$57*SUMPRODUCT(RVA!$B$137:$R$137,'H times Emp'!B71:R71)</f>
        <v>211331579.09323183</v>
      </c>
      <c r="D5" s="6">
        <f>'H times Emp'!T5</f>
        <v>205373076.13333336</v>
      </c>
      <c r="F5" s="6">
        <f t="shared" si="0"/>
        <v>88.726273145177402</v>
      </c>
      <c r="G5" s="6">
        <f t="shared" si="1"/>
        <v>91.586288763184314</v>
      </c>
      <c r="H5" s="6">
        <f t="shared" si="2"/>
        <v>88.726273145177387</v>
      </c>
      <c r="J5" s="6">
        <f t="shared" ref="J5:L64" si="3">400*LN(F5/F4)</f>
        <v>1.704012771301155</v>
      </c>
      <c r="K5" s="6">
        <f t="shared" si="3"/>
        <v>0.65924434700179257</v>
      </c>
      <c r="L5" s="6">
        <f t="shared" si="3"/>
        <v>1.7040127713009783</v>
      </c>
      <c r="N5" s="6"/>
      <c r="O5" s="6"/>
      <c r="P5" s="6"/>
      <c r="R5" s="6"/>
      <c r="S5" s="6"/>
    </row>
    <row r="6" spans="1:19" x14ac:dyDescent="0.3">
      <c r="A6" s="16" t="s">
        <v>90</v>
      </c>
      <c r="B6" s="6">
        <f>$B$57*SUMPRODUCT('H times Emp'!$B$135:$R$135,'H times Emp'!B72:R72)</f>
        <v>206124347.57777783</v>
      </c>
      <c r="C6" s="6">
        <f>$C$57*SUMPRODUCT(RVA!$B$137:$R$137,'H times Emp'!B72:R72)</f>
        <v>212030989.90084776</v>
      </c>
      <c r="D6" s="6">
        <f>'H times Emp'!T6</f>
        <v>206124347.57777783</v>
      </c>
      <c r="F6" s="6">
        <f t="shared" si="0"/>
        <v>89.091413841505386</v>
      </c>
      <c r="G6" s="6">
        <f t="shared" si="1"/>
        <v>91.916696548436832</v>
      </c>
      <c r="H6" s="6">
        <f t="shared" si="2"/>
        <v>89.091413841505386</v>
      </c>
      <c r="J6" s="6">
        <f t="shared" si="3"/>
        <v>1.6427666594659927</v>
      </c>
      <c r="K6" s="6">
        <f t="shared" si="3"/>
        <v>1.4404480308757073</v>
      </c>
      <c r="L6" s="6">
        <f t="shared" si="3"/>
        <v>1.6427666594659927</v>
      </c>
      <c r="N6" s="6"/>
      <c r="O6" s="6"/>
      <c r="P6" s="6"/>
      <c r="R6" s="6"/>
      <c r="S6" s="6"/>
    </row>
    <row r="7" spans="1:19" x14ac:dyDescent="0.3">
      <c r="A7" s="16" t="s">
        <v>91</v>
      </c>
      <c r="B7" s="6">
        <f>$B$57*SUMPRODUCT('H times Emp'!$B$135:$R$135,'H times Emp'!B73:R73)</f>
        <v>207048989.96888888</v>
      </c>
      <c r="C7" s="6">
        <f>$C$57*SUMPRODUCT(RVA!$B$137:$R$137,'H times Emp'!B73:R73)</f>
        <v>212921423.38451934</v>
      </c>
      <c r="D7" s="6">
        <f>'H times Emp'!T7</f>
        <v>207048989.96888888</v>
      </c>
      <c r="F7" s="6">
        <f t="shared" si="0"/>
        <v>89.538995449848684</v>
      </c>
      <c r="G7" s="6">
        <f t="shared" si="1"/>
        <v>92.335771606731228</v>
      </c>
      <c r="H7" s="6">
        <f t="shared" si="2"/>
        <v>89.538995449848684</v>
      </c>
      <c r="J7" s="6">
        <f t="shared" si="3"/>
        <v>2.004507728726471</v>
      </c>
      <c r="K7" s="6">
        <f t="shared" si="3"/>
        <v>1.819571960764061</v>
      </c>
      <c r="L7" s="6">
        <f t="shared" si="3"/>
        <v>2.004507728726471</v>
      </c>
      <c r="N7" s="6"/>
      <c r="O7" s="6"/>
      <c r="P7" s="6"/>
      <c r="R7" s="6"/>
      <c r="S7" s="6"/>
    </row>
    <row r="8" spans="1:19" x14ac:dyDescent="0.3">
      <c r="A8" s="16" t="s">
        <v>92</v>
      </c>
      <c r="B8" s="6">
        <f>$B$57*SUMPRODUCT('H times Emp'!$B$135:$R$135,'H times Emp'!B74:R74)</f>
        <v>206992217.00444439</v>
      </c>
      <c r="C8" s="6">
        <f>$C$57*SUMPRODUCT(RVA!$B$137:$R$137,'H times Emp'!B74:R74)</f>
        <v>212886317.15465349</v>
      </c>
      <c r="D8" s="6">
        <f>'H times Emp'!T8</f>
        <v>206992217.00444448</v>
      </c>
      <c r="F8" s="6">
        <f t="shared" si="0"/>
        <v>89.511571626401093</v>
      </c>
      <c r="G8" s="6">
        <f t="shared" si="1"/>
        <v>92.319282366821724</v>
      </c>
      <c r="H8" s="6">
        <f t="shared" si="2"/>
        <v>89.51157162640115</v>
      </c>
      <c r="J8" s="6">
        <f t="shared" si="3"/>
        <v>-0.12252996060204475</v>
      </c>
      <c r="K8" s="6">
        <f t="shared" si="3"/>
        <v>-7.1438022836648962E-2</v>
      </c>
      <c r="L8" s="6">
        <f t="shared" si="3"/>
        <v>-0.12252996060177822</v>
      </c>
      <c r="N8" s="6"/>
      <c r="O8" s="6"/>
      <c r="P8" s="6"/>
      <c r="R8" s="6"/>
      <c r="S8" s="6"/>
    </row>
    <row r="9" spans="1:19" x14ac:dyDescent="0.3">
      <c r="A9" s="16" t="s">
        <v>93</v>
      </c>
      <c r="B9" s="6">
        <f>$B$57*SUMPRODUCT('H times Emp'!$B$135:$R$135,'H times Emp'!B75:R75)</f>
        <v>207094198.24888888</v>
      </c>
      <c r="C9" s="6">
        <f>$C$57*SUMPRODUCT(RVA!$B$137:$R$137,'H times Emp'!B75:R75)</f>
        <v>212735606.25156888</v>
      </c>
      <c r="D9" s="6">
        <f>'H times Emp'!T9</f>
        <v>207094198.24888891</v>
      </c>
      <c r="F9" s="6">
        <f t="shared" si="0"/>
        <v>89.560827647728885</v>
      </c>
      <c r="G9" s="6">
        <f t="shared" si="1"/>
        <v>92.248463219077934</v>
      </c>
      <c r="H9" s="6">
        <f t="shared" si="2"/>
        <v>89.560827647728928</v>
      </c>
      <c r="J9" s="6">
        <f t="shared" si="3"/>
        <v>0.22004964592942738</v>
      </c>
      <c r="K9" s="6">
        <f t="shared" si="3"/>
        <v>-0.3069621985986456</v>
      </c>
      <c r="L9" s="6">
        <f t="shared" si="3"/>
        <v>0.22004964592942738</v>
      </c>
      <c r="N9" s="6"/>
      <c r="O9" s="6"/>
      <c r="P9" s="6"/>
      <c r="R9" s="6"/>
      <c r="S9" s="6"/>
    </row>
    <row r="10" spans="1:19" x14ac:dyDescent="0.3">
      <c r="A10" s="16" t="s">
        <v>94</v>
      </c>
      <c r="B10" s="6">
        <f>$B$57*SUMPRODUCT('H times Emp'!$B$135:$R$135,'H times Emp'!B76:R76)</f>
        <v>207238581.68000001</v>
      </c>
      <c r="C10" s="6">
        <f>$C$57*SUMPRODUCT(RVA!$B$137:$R$137,'H times Emp'!B76:R76)</f>
        <v>213216911.58560297</v>
      </c>
      <c r="D10" s="6">
        <f>'H times Emp'!T10</f>
        <v>207238581.68000001</v>
      </c>
      <c r="F10" s="6">
        <f t="shared" si="0"/>
        <v>89.630522078847861</v>
      </c>
      <c r="G10" s="6">
        <f t="shared" si="1"/>
        <v>92.474453449782445</v>
      </c>
      <c r="H10" s="6">
        <f t="shared" si="2"/>
        <v>89.630522078847861</v>
      </c>
      <c r="J10" s="6">
        <f t="shared" si="3"/>
        <v>0.31115088865444496</v>
      </c>
      <c r="K10" s="6">
        <f t="shared" si="3"/>
        <v>0.97872141703797766</v>
      </c>
      <c r="L10" s="6">
        <f t="shared" si="3"/>
        <v>0.31115088865426743</v>
      </c>
      <c r="N10" s="6"/>
      <c r="O10" s="6"/>
      <c r="P10" s="6"/>
      <c r="R10" s="6"/>
      <c r="S10" s="6"/>
    </row>
    <row r="11" spans="1:19" x14ac:dyDescent="0.3">
      <c r="A11" s="16" t="s">
        <v>95</v>
      </c>
      <c r="B11" s="6">
        <f>$B$57*SUMPRODUCT('H times Emp'!$B$135:$R$135,'H times Emp'!B77:R77)</f>
        <v>206004479.72000003</v>
      </c>
      <c r="C11" s="6">
        <f>$C$57*SUMPRODUCT(RVA!$B$137:$R$137,'H times Emp'!B77:R77)</f>
        <v>212141700.85453486</v>
      </c>
      <c r="D11" s="6">
        <f>'H times Emp'!T11</f>
        <v>206004479.71999997</v>
      </c>
      <c r="F11" s="6">
        <f t="shared" si="0"/>
        <v>89.033243748457664</v>
      </c>
      <c r="G11" s="6">
        <f t="shared" si="1"/>
        <v>91.968897436713689</v>
      </c>
      <c r="H11" s="6">
        <f t="shared" si="2"/>
        <v>89.033243748457608</v>
      </c>
      <c r="J11" s="6">
        <f t="shared" si="3"/>
        <v>-2.6744339689486871</v>
      </c>
      <c r="K11" s="6">
        <f t="shared" si="3"/>
        <v>-2.1927915610855204</v>
      </c>
      <c r="L11" s="6">
        <f t="shared" si="3"/>
        <v>-2.6744339689489549</v>
      </c>
      <c r="N11" s="6"/>
      <c r="O11" s="6"/>
      <c r="P11" s="6"/>
      <c r="R11" s="6"/>
      <c r="S11" s="6"/>
    </row>
    <row r="12" spans="1:19" x14ac:dyDescent="0.3">
      <c r="A12" s="16" t="s">
        <v>96</v>
      </c>
      <c r="B12" s="6">
        <f>$B$57*SUMPRODUCT('H times Emp'!$B$135:$R$135,'H times Emp'!B78:R78)</f>
        <v>204053408.23111111</v>
      </c>
      <c r="C12" s="6">
        <f>$C$57*SUMPRODUCT(RVA!$B$137:$R$137,'H times Emp'!B78:R78)</f>
        <v>210275208.81134772</v>
      </c>
      <c r="D12" s="6">
        <f>'H times Emp'!T12</f>
        <v>204053408.23111111</v>
      </c>
      <c r="F12" s="6">
        <f t="shared" si="0"/>
        <v>88.081628735156812</v>
      </c>
      <c r="G12" s="6">
        <f t="shared" si="1"/>
        <v>91.085171360519894</v>
      </c>
      <c r="H12" s="6">
        <f t="shared" si="2"/>
        <v>88.081628735156812</v>
      </c>
      <c r="J12" s="6">
        <f t="shared" si="3"/>
        <v>-4.2983365861983751</v>
      </c>
      <c r="K12" s="6">
        <f t="shared" si="3"/>
        <v>-3.862172297438609</v>
      </c>
      <c r="L12" s="6">
        <f t="shared" si="3"/>
        <v>-4.298336586198106</v>
      </c>
      <c r="N12" s="6"/>
      <c r="O12" s="6"/>
      <c r="P12" s="6"/>
      <c r="R12" s="6"/>
      <c r="S12" s="6"/>
    </row>
    <row r="13" spans="1:19" x14ac:dyDescent="0.3">
      <c r="A13" s="16" t="s">
        <v>97</v>
      </c>
      <c r="B13" s="6">
        <f>$B$57*SUMPRODUCT('H times Emp'!$B$135:$R$135,'H times Emp'!B79:R79)</f>
        <v>200128698.35111111</v>
      </c>
      <c r="C13" s="6">
        <f>$C$57*SUMPRODUCT(RVA!$B$137:$R$137,'H times Emp'!B79:R79)</f>
        <v>206707591.47222966</v>
      </c>
      <c r="D13" s="6">
        <f>'H times Emp'!T13</f>
        <v>200128698.35111111</v>
      </c>
      <c r="F13" s="6">
        <f t="shared" si="0"/>
        <v>86.13951740693976</v>
      </c>
      <c r="G13" s="6">
        <f t="shared" si="1"/>
        <v>89.373971573758382</v>
      </c>
      <c r="H13" s="6">
        <f t="shared" si="2"/>
        <v>86.13951740693976</v>
      </c>
      <c r="J13" s="6">
        <f t="shared" si="3"/>
        <v>-8.9182826414919223</v>
      </c>
      <c r="K13" s="6">
        <f t="shared" si="3"/>
        <v>-7.5862094901794848</v>
      </c>
      <c r="L13" s="6">
        <f t="shared" si="3"/>
        <v>-8.9182826414919223</v>
      </c>
      <c r="N13" s="6"/>
      <c r="O13" s="6"/>
      <c r="P13" s="6"/>
      <c r="R13" s="6"/>
      <c r="S13" s="6"/>
    </row>
    <row r="14" spans="1:19" x14ac:dyDescent="0.3">
      <c r="A14" s="16" t="s">
        <v>98</v>
      </c>
      <c r="B14" s="6">
        <f>$B$57*SUMPRODUCT('H times Emp'!$B$135:$R$135,'H times Emp'!B80:R80)</f>
        <v>195313498.63999999</v>
      </c>
      <c r="C14" s="6">
        <f>$C$57*SUMPRODUCT(RVA!$B$137:$R$137,'H times Emp'!B80:R80)</f>
        <v>201579272.80050066</v>
      </c>
      <c r="D14" s="6">
        <f>'H times Emp'!T14</f>
        <v>195313498.64000002</v>
      </c>
      <c r="F14" s="6">
        <f t="shared" si="0"/>
        <v>83.70404756722975</v>
      </c>
      <c r="G14" s="6">
        <f t="shared" si="1"/>
        <v>86.861724013981288</v>
      </c>
      <c r="H14" s="6">
        <f t="shared" si="2"/>
        <v>83.70404756722975</v>
      </c>
      <c r="J14" s="6">
        <f t="shared" si="3"/>
        <v>-11.472377130260901</v>
      </c>
      <c r="K14" s="6">
        <f t="shared" si="3"/>
        <v>-11.404807591578724</v>
      </c>
      <c r="L14" s="6">
        <f t="shared" si="3"/>
        <v>-11.472377130260901</v>
      </c>
      <c r="N14" s="6"/>
      <c r="O14" s="6"/>
      <c r="P14" s="6"/>
      <c r="R14" s="6"/>
      <c r="S14" s="6"/>
    </row>
    <row r="15" spans="1:19" x14ac:dyDescent="0.3">
      <c r="A15" s="16" t="s">
        <v>99</v>
      </c>
      <c r="B15" s="6">
        <f>$B$57*SUMPRODUCT('H times Emp'!$B$135:$R$135,'H times Emp'!B81:R81)</f>
        <v>190981083.45333332</v>
      </c>
      <c r="C15" s="6">
        <f>$C$57*SUMPRODUCT(RVA!$B$137:$R$137,'H times Emp'!B81:R81)</f>
        <v>196556416.94892776</v>
      </c>
      <c r="D15" s="6">
        <f>'H times Emp'!T15</f>
        <v>190981083.45333329</v>
      </c>
      <c r="F15" s="6">
        <f t="shared" si="0"/>
        <v>81.460890634839828</v>
      </c>
      <c r="G15" s="6">
        <f t="shared" si="1"/>
        <v>84.338402197406694</v>
      </c>
      <c r="H15" s="6">
        <f t="shared" si="2"/>
        <v>81.460890634839814</v>
      </c>
      <c r="J15" s="6">
        <f t="shared" si="3"/>
        <v>-10.86571951848331</v>
      </c>
      <c r="K15" s="6">
        <f t="shared" si="3"/>
        <v>-11.792068696488442</v>
      </c>
      <c r="L15" s="6">
        <f t="shared" si="3"/>
        <v>-10.865719518483402</v>
      </c>
      <c r="N15" s="6"/>
      <c r="O15" s="6"/>
      <c r="P15" s="6"/>
      <c r="R15" s="6"/>
      <c r="S15" s="6"/>
    </row>
    <row r="16" spans="1:19" x14ac:dyDescent="0.3">
      <c r="A16" s="16" t="s">
        <v>100</v>
      </c>
      <c r="B16" s="6">
        <f>$B$57*SUMPRODUCT('H times Emp'!$B$135:$R$135,'H times Emp'!B82:R82)</f>
        <v>189739534.22666669</v>
      </c>
      <c r="C16" s="6">
        <f>$C$57*SUMPRODUCT(RVA!$B$137:$R$137,'H times Emp'!B82:R82)</f>
        <v>194897258.76763725</v>
      </c>
      <c r="D16" s="6">
        <f>'H times Emp'!T16</f>
        <v>189739534.22666669</v>
      </c>
      <c r="F16" s="6">
        <f t="shared" si="0"/>
        <v>80.808678188177282</v>
      </c>
      <c r="G16" s="6">
        <f t="shared" si="1"/>
        <v>83.490706431786748</v>
      </c>
      <c r="H16" s="6">
        <f t="shared" si="2"/>
        <v>80.808678188177282</v>
      </c>
      <c r="J16" s="6">
        <f t="shared" si="3"/>
        <v>-3.2154689930705076</v>
      </c>
      <c r="K16" s="6">
        <f t="shared" si="3"/>
        <v>-4.04079116656085</v>
      </c>
      <c r="L16" s="6">
        <f t="shared" si="3"/>
        <v>-3.2154689930704179</v>
      </c>
      <c r="N16" s="6"/>
      <c r="O16" s="6"/>
      <c r="P16" s="6"/>
      <c r="R16" s="6"/>
      <c r="S16" s="6"/>
    </row>
    <row r="17" spans="1:19" x14ac:dyDescent="0.3">
      <c r="A17" s="16" t="s">
        <v>101</v>
      </c>
      <c r="B17" s="6">
        <f>$B$57*SUMPRODUCT('H times Emp'!$B$135:$R$135,'H times Emp'!B83:R83)</f>
        <v>189059737.70666665</v>
      </c>
      <c r="C17" s="6">
        <f>$C$57*SUMPRODUCT(RVA!$B$137:$R$137,'H times Emp'!B83:R83)</f>
        <v>194225064.06253481</v>
      </c>
      <c r="D17" s="6">
        <f>'H times Emp'!T17</f>
        <v>189059737.70666671</v>
      </c>
      <c r="F17" s="6">
        <f t="shared" si="0"/>
        <v>80.449756035913992</v>
      </c>
      <c r="G17" s="6">
        <f t="shared" si="1"/>
        <v>83.145213339098774</v>
      </c>
      <c r="H17" s="6">
        <f t="shared" si="2"/>
        <v>80.449756035914021</v>
      </c>
      <c r="J17" s="6">
        <f t="shared" si="3"/>
        <v>-1.7806088553032025</v>
      </c>
      <c r="K17" s="6">
        <f t="shared" si="3"/>
        <v>-1.6586752158900537</v>
      </c>
      <c r="L17" s="6">
        <f t="shared" si="3"/>
        <v>-1.7806088553030686</v>
      </c>
      <c r="N17" s="6"/>
      <c r="O17" s="6"/>
      <c r="P17" s="6"/>
      <c r="R17" s="6"/>
      <c r="S17" s="6"/>
    </row>
    <row r="18" spans="1:19" x14ac:dyDescent="0.3">
      <c r="A18" s="16" t="s">
        <v>102</v>
      </c>
      <c r="B18" s="6">
        <f>$B$57*SUMPRODUCT('H times Emp'!$B$135:$R$135,'H times Emp'!B84:R84)</f>
        <v>189384944.49333331</v>
      </c>
      <c r="C18" s="6">
        <f>$C$57*SUMPRODUCT(RVA!$B$137:$R$137,'H times Emp'!B84:R84)</f>
        <v>194512189.34584257</v>
      </c>
      <c r="D18" s="6">
        <f>'H times Emp'!T18</f>
        <v>189384944.49333334</v>
      </c>
      <c r="F18" s="6">
        <f t="shared" si="0"/>
        <v>80.621620977878351</v>
      </c>
      <c r="G18" s="6">
        <f t="shared" si="1"/>
        <v>83.292935397123074</v>
      </c>
      <c r="H18" s="6">
        <f t="shared" si="2"/>
        <v>80.621620977878365</v>
      </c>
      <c r="J18" s="6">
        <f t="shared" si="3"/>
        <v>0.85360917811315562</v>
      </c>
      <c r="K18" s="6">
        <f t="shared" si="3"/>
        <v>0.7100396053911131</v>
      </c>
      <c r="L18" s="6">
        <f t="shared" si="3"/>
        <v>0.85360917811306702</v>
      </c>
      <c r="N18" s="6"/>
      <c r="O18" s="6"/>
      <c r="P18" s="6"/>
      <c r="R18" s="6"/>
      <c r="S18" s="6"/>
    </row>
    <row r="19" spans="1:19" x14ac:dyDescent="0.3">
      <c r="A19" s="16" t="s">
        <v>103</v>
      </c>
      <c r="B19" s="6">
        <f>$B$57*SUMPRODUCT('H times Emp'!$B$135:$R$135,'H times Emp'!B85:R85)</f>
        <v>190820621.27555555</v>
      </c>
      <c r="C19" s="6">
        <f>$C$57*SUMPRODUCT(RVA!$B$137:$R$137,'H times Emp'!B85:R85)</f>
        <v>195819389.07681322</v>
      </c>
      <c r="D19" s="6">
        <f>'H times Emp'!T19</f>
        <v>190820621.27555558</v>
      </c>
      <c r="F19" s="6">
        <f t="shared" si="0"/>
        <v>81.376835385616005</v>
      </c>
      <c r="G19" s="6">
        <f t="shared" si="1"/>
        <v>83.962727281873157</v>
      </c>
      <c r="H19" s="6">
        <f t="shared" si="2"/>
        <v>81.376835385616005</v>
      </c>
      <c r="J19" s="6">
        <f t="shared" si="3"/>
        <v>3.7295164202207012</v>
      </c>
      <c r="K19" s="6">
        <f t="shared" si="3"/>
        <v>3.2036964465005284</v>
      </c>
      <c r="L19" s="6">
        <f t="shared" si="3"/>
        <v>3.7295164202206132</v>
      </c>
      <c r="N19" s="6"/>
      <c r="O19" s="6"/>
      <c r="P19" s="6"/>
      <c r="R19" s="6"/>
      <c r="S19" s="6"/>
    </row>
    <row r="20" spans="1:19" x14ac:dyDescent="0.3">
      <c r="A20" s="16" t="s">
        <v>104</v>
      </c>
      <c r="B20" s="6">
        <f>$B$57*SUMPRODUCT('H times Emp'!$B$135:$R$135,'H times Emp'!B86:R86)</f>
        <v>192110108.55111113</v>
      </c>
      <c r="C20" s="6">
        <f>$C$57*SUMPRODUCT(RVA!$B$137:$R$137,'H times Emp'!B86:R86)</f>
        <v>196764551.1747357</v>
      </c>
      <c r="D20" s="6">
        <f>'H times Emp'!T20</f>
        <v>192110108.5511111</v>
      </c>
      <c r="F20" s="6">
        <f t="shared" si="0"/>
        <v>82.050321240468605</v>
      </c>
      <c r="G20" s="6">
        <f t="shared" si="1"/>
        <v>84.444236496670342</v>
      </c>
      <c r="H20" s="6">
        <f t="shared" si="2"/>
        <v>82.050321240468577</v>
      </c>
      <c r="J20" s="6">
        <f t="shared" si="3"/>
        <v>3.2968311085971167</v>
      </c>
      <c r="K20" s="6">
        <f t="shared" si="3"/>
        <v>2.2873663469333212</v>
      </c>
      <c r="L20" s="6">
        <f t="shared" si="3"/>
        <v>3.2968311085970288</v>
      </c>
      <c r="N20" s="6"/>
      <c r="O20" s="6"/>
      <c r="P20" s="6"/>
      <c r="R20" s="6"/>
    </row>
    <row r="21" spans="1:19" x14ac:dyDescent="0.3">
      <c r="A21" s="16" t="s">
        <v>105</v>
      </c>
      <c r="B21" s="6">
        <f>$B$57*SUMPRODUCT('H times Emp'!$B$135:$R$135,'H times Emp'!B87:R87)</f>
        <v>193220709.52888885</v>
      </c>
      <c r="C21" s="6">
        <f>$C$57*SUMPRODUCT(RVA!$B$137:$R$137,'H times Emp'!B87:R87)</f>
        <v>197819904.79520798</v>
      </c>
      <c r="D21" s="6">
        <f>'H times Emp'!T21</f>
        <v>193220709.52888888</v>
      </c>
      <c r="F21" s="6">
        <f t="shared" si="0"/>
        <v>82.626763093010894</v>
      </c>
      <c r="G21" s="6">
        <f t="shared" si="1"/>
        <v>84.979156775962636</v>
      </c>
      <c r="H21" s="6">
        <f t="shared" si="2"/>
        <v>82.626763093010894</v>
      </c>
      <c r="J21" s="6">
        <f t="shared" si="3"/>
        <v>2.8003614918761888</v>
      </c>
      <c r="K21" s="6">
        <f t="shared" si="3"/>
        <v>2.5258474472859231</v>
      </c>
      <c r="L21" s="6">
        <f t="shared" si="3"/>
        <v>2.8003614918763651</v>
      </c>
      <c r="N21" s="6"/>
      <c r="O21" s="6"/>
      <c r="P21" s="6"/>
      <c r="R21" s="6"/>
    </row>
    <row r="22" spans="1:19" x14ac:dyDescent="0.3">
      <c r="A22" s="16" t="s">
        <v>106</v>
      </c>
      <c r="B22" s="6">
        <f>$B$57*SUMPRODUCT('H times Emp'!$B$135:$R$135,'H times Emp'!B88:R88)</f>
        <v>193745018.59555557</v>
      </c>
      <c r="C22" s="6">
        <f>$C$57*SUMPRODUCT(RVA!$B$137:$R$137,'H times Emp'!B88:R88)</f>
        <v>198341368.04728743</v>
      </c>
      <c r="D22" s="6">
        <f>'H times Emp'!T22</f>
        <v>193745018.59555557</v>
      </c>
      <c r="F22" s="6">
        <f t="shared" si="0"/>
        <v>82.897748014623303</v>
      </c>
      <c r="G22" s="6">
        <f t="shared" si="1"/>
        <v>85.242414993760747</v>
      </c>
      <c r="H22" s="6">
        <f t="shared" si="2"/>
        <v>82.897748014623303</v>
      </c>
      <c r="J22" s="6">
        <f t="shared" si="3"/>
        <v>1.3097041007232724</v>
      </c>
      <c r="K22" s="6">
        <f t="shared" si="3"/>
        <v>1.2372506020390899</v>
      </c>
      <c r="L22" s="6">
        <f t="shared" si="3"/>
        <v>1.3097041007232724</v>
      </c>
      <c r="N22" s="6"/>
      <c r="O22" s="6"/>
      <c r="P22" s="6"/>
      <c r="R22" s="6"/>
    </row>
    <row r="23" spans="1:19" x14ac:dyDescent="0.3">
      <c r="A23" s="16" t="s">
        <v>107</v>
      </c>
      <c r="B23" s="6">
        <f>$B$57*SUMPRODUCT('H times Emp'!$B$135:$R$135,'H times Emp'!B89:R89)</f>
        <v>195699005.31999999</v>
      </c>
      <c r="C23" s="6">
        <f>$C$57*SUMPRODUCT(RVA!$B$137:$R$137,'H times Emp'!B89:R89)</f>
        <v>200359989.54559654</v>
      </c>
      <c r="D23" s="6">
        <f>'H times Emp'!T23</f>
        <v>195699005.32000002</v>
      </c>
      <c r="F23" s="6">
        <f t="shared" si="0"/>
        <v>83.901231442939448</v>
      </c>
      <c r="G23" s="6">
        <f t="shared" si="1"/>
        <v>86.255021902916639</v>
      </c>
      <c r="H23" s="6">
        <f t="shared" si="2"/>
        <v>83.901231442939462</v>
      </c>
      <c r="J23" s="6">
        <f t="shared" si="3"/>
        <v>4.8129576737377233</v>
      </c>
      <c r="K23" s="6">
        <f t="shared" si="3"/>
        <v>4.7236562611226258</v>
      </c>
      <c r="L23" s="6">
        <f t="shared" si="3"/>
        <v>4.8129576737378121</v>
      </c>
      <c r="N23" s="6"/>
      <c r="O23" s="6"/>
      <c r="P23" s="6"/>
      <c r="R23" s="6"/>
    </row>
    <row r="24" spans="1:19" x14ac:dyDescent="0.3">
      <c r="A24" s="16" t="s">
        <v>108</v>
      </c>
      <c r="B24" s="6">
        <f>$B$57*SUMPRODUCT('H times Emp'!$B$135:$R$135,'H times Emp'!B90:R90)</f>
        <v>196623625.81333336</v>
      </c>
      <c r="C24" s="6">
        <f>$C$57*SUMPRODUCT(RVA!$B$137:$R$137,'H times Emp'!B90:R90)</f>
        <v>201204507.73512289</v>
      </c>
      <c r="D24" s="6">
        <f>'H times Emp'!T24</f>
        <v>196623625.81333333</v>
      </c>
      <c r="F24" s="6">
        <f t="shared" si="0"/>
        <v>84.372589520134483</v>
      </c>
      <c r="G24" s="6">
        <f t="shared" si="1"/>
        <v>86.675636494257489</v>
      </c>
      <c r="H24" s="6">
        <f t="shared" si="2"/>
        <v>84.372589520134468</v>
      </c>
      <c r="J24" s="6">
        <f t="shared" si="3"/>
        <v>2.2409157042719086</v>
      </c>
      <c r="K24" s="6">
        <f t="shared" si="3"/>
        <v>1.9458223298870259</v>
      </c>
      <c r="L24" s="6">
        <f t="shared" si="3"/>
        <v>2.2409157042718202</v>
      </c>
      <c r="N24" s="6"/>
      <c r="O24" s="6"/>
      <c r="P24" s="6"/>
      <c r="R24" s="6"/>
    </row>
    <row r="25" spans="1:19" x14ac:dyDescent="0.3">
      <c r="A25" s="16" t="s">
        <v>109</v>
      </c>
      <c r="B25" s="6">
        <f>$B$57*SUMPRODUCT('H times Emp'!$B$135:$R$135,'H times Emp'!B91:R91)</f>
        <v>198066220.04000002</v>
      </c>
      <c r="C25" s="6">
        <f>$C$57*SUMPRODUCT(RVA!$B$137:$R$137,'H times Emp'!B91:R91)</f>
        <v>202629889.61209354</v>
      </c>
      <c r="D25" s="6">
        <f>'H times Emp'!T25</f>
        <v>198066220.03999999</v>
      </c>
      <c r="F25" s="6">
        <f t="shared" si="0"/>
        <v>85.103594214470419</v>
      </c>
      <c r="G25" s="6">
        <f t="shared" si="1"/>
        <v>87.381563381920657</v>
      </c>
      <c r="H25" s="6">
        <f t="shared" si="2"/>
        <v>85.103594214470405</v>
      </c>
      <c r="J25" s="6">
        <f t="shared" si="3"/>
        <v>3.4506758963081294</v>
      </c>
      <c r="K25" s="6">
        <f t="shared" si="3"/>
        <v>3.2445920479690549</v>
      </c>
      <c r="L25" s="6">
        <f t="shared" si="3"/>
        <v>3.4506758963081294</v>
      </c>
      <c r="N25" s="6"/>
      <c r="O25" s="6"/>
      <c r="P25" s="6"/>
      <c r="R25" s="6"/>
    </row>
    <row r="26" spans="1:19" x14ac:dyDescent="0.3">
      <c r="A26" s="16" t="s">
        <v>110</v>
      </c>
      <c r="B26" s="6">
        <f>$B$57*SUMPRODUCT('H times Emp'!$B$135:$R$135,'H times Emp'!B92:R92)</f>
        <v>199954834.50222218</v>
      </c>
      <c r="C26" s="6">
        <f>$C$57*SUMPRODUCT(RVA!$B$137:$R$137,'H times Emp'!B92:R92)</f>
        <v>204112572.98673761</v>
      </c>
      <c r="D26" s="6">
        <f>'H times Emp'!T26</f>
        <v>199954834.50222224</v>
      </c>
      <c r="F26" s="6">
        <f t="shared" si="0"/>
        <v>86.052603627412907</v>
      </c>
      <c r="G26" s="6">
        <f t="shared" si="1"/>
        <v>88.110619272714288</v>
      </c>
      <c r="H26" s="6">
        <f t="shared" si="2"/>
        <v>86.05260362741295</v>
      </c>
      <c r="J26" s="6">
        <f t="shared" si="3"/>
        <v>4.4358037882764609</v>
      </c>
      <c r="K26" s="6">
        <f t="shared" si="3"/>
        <v>3.3234988543658348</v>
      </c>
      <c r="L26" s="6">
        <f t="shared" si="3"/>
        <v>4.4358037882767238</v>
      </c>
      <c r="N26" s="6"/>
      <c r="O26" s="6"/>
      <c r="P26" s="6"/>
      <c r="R26" s="6"/>
    </row>
    <row r="27" spans="1:19" x14ac:dyDescent="0.3">
      <c r="A27" s="16" t="s">
        <v>111</v>
      </c>
      <c r="B27" s="6">
        <f>$B$57*SUMPRODUCT('H times Emp'!$B$135:$R$135,'H times Emp'!B93:R93)</f>
        <v>200297633.40888888</v>
      </c>
      <c r="C27" s="6">
        <f>$C$57*SUMPRODUCT(RVA!$B$137:$R$137,'H times Emp'!B93:R93)</f>
        <v>204411412.22100973</v>
      </c>
      <c r="D27" s="6">
        <f>'H times Emp'!T27</f>
        <v>200297633.40888891</v>
      </c>
      <c r="F27" s="6">
        <f t="shared" si="0"/>
        <v>86.223895008711409</v>
      </c>
      <c r="G27" s="6">
        <f t="shared" si="1"/>
        <v>88.256921227261103</v>
      </c>
      <c r="H27" s="6">
        <f t="shared" si="2"/>
        <v>86.223895008711409</v>
      </c>
      <c r="J27" s="6">
        <f t="shared" si="3"/>
        <v>0.79542567489178095</v>
      </c>
      <c r="K27" s="6">
        <f t="shared" si="3"/>
        <v>0.66362319365459277</v>
      </c>
      <c r="L27" s="6">
        <f t="shared" si="3"/>
        <v>0.79542567489160365</v>
      </c>
      <c r="N27" s="6"/>
      <c r="O27" s="6"/>
      <c r="P27" s="6"/>
      <c r="R27" s="6"/>
    </row>
    <row r="28" spans="1:19" x14ac:dyDescent="0.3">
      <c r="A28" s="16" t="s">
        <v>112</v>
      </c>
      <c r="B28" s="6">
        <f>$B$57*SUMPRODUCT('H times Emp'!$B$135:$R$135,'H times Emp'!B94:R94)</f>
        <v>200881576.36444446</v>
      </c>
      <c r="C28" s="6">
        <f>$C$57*SUMPRODUCT(RVA!$B$137:$R$137,'H times Emp'!B94:R94)</f>
        <v>204790788.27065164</v>
      </c>
      <c r="D28" s="6">
        <f>'H times Emp'!T28</f>
        <v>200881576.36444443</v>
      </c>
      <c r="F28" s="6">
        <f t="shared" si="0"/>
        <v>86.515008483051645</v>
      </c>
      <c r="G28" s="6">
        <f t="shared" si="1"/>
        <v>88.442343572440024</v>
      </c>
      <c r="H28" s="6">
        <f t="shared" si="2"/>
        <v>86.515008483051631</v>
      </c>
      <c r="J28" s="6">
        <f t="shared" si="3"/>
        <v>1.3482255314118798</v>
      </c>
      <c r="K28" s="6">
        <f t="shared" si="3"/>
        <v>0.83949376223930794</v>
      </c>
      <c r="L28" s="6">
        <f t="shared" si="3"/>
        <v>1.3482255314117915</v>
      </c>
      <c r="N28" s="6"/>
      <c r="O28" s="6"/>
      <c r="P28" s="6"/>
      <c r="R28" s="6"/>
    </row>
    <row r="29" spans="1:19" x14ac:dyDescent="0.3">
      <c r="A29" s="16" t="s">
        <v>113</v>
      </c>
      <c r="B29" s="6">
        <f>$B$57*SUMPRODUCT('H times Emp'!$B$135:$R$135,'H times Emp'!B95:R95)</f>
        <v>202055373.69333333</v>
      </c>
      <c r="C29" s="6">
        <f>$C$57*SUMPRODUCT(RVA!$B$137:$R$137,'H times Emp'!B95:R95)</f>
        <v>205693329.71028402</v>
      </c>
      <c r="D29" s="6">
        <f>'H times Emp'!T29</f>
        <v>202055373.6933333</v>
      </c>
      <c r="F29" s="6">
        <f t="shared" si="0"/>
        <v>87.097630974777843</v>
      </c>
      <c r="G29" s="6">
        <f t="shared" si="1"/>
        <v>88.882089157963804</v>
      </c>
      <c r="H29" s="6">
        <f t="shared" si="2"/>
        <v>87.097630974777829</v>
      </c>
      <c r="J29" s="6">
        <f t="shared" si="3"/>
        <v>2.6847108860580322</v>
      </c>
      <c r="K29" s="6">
        <f t="shared" si="3"/>
        <v>1.983918313861831</v>
      </c>
      <c r="L29" s="6">
        <f t="shared" si="3"/>
        <v>2.6847108860580322</v>
      </c>
      <c r="N29" s="6"/>
      <c r="O29" s="6"/>
      <c r="P29" s="6"/>
      <c r="R29" s="6"/>
    </row>
    <row r="30" spans="1:19" x14ac:dyDescent="0.3">
      <c r="A30" s="16" t="s">
        <v>114</v>
      </c>
      <c r="B30" s="6">
        <f>$B$57*SUMPRODUCT('H times Emp'!$B$135:$R$135,'H times Emp'!B96:R96)</f>
        <v>203583097.69777775</v>
      </c>
      <c r="C30" s="6">
        <f>$C$57*SUMPRODUCT(RVA!$B$137:$R$137,'H times Emp'!B96:R96)</f>
        <v>206963236.57262823</v>
      </c>
      <c r="D30" s="6">
        <f>'H times Emp'!T30</f>
        <v>203583097.69777775</v>
      </c>
      <c r="F30" s="6">
        <f t="shared" si="0"/>
        <v>87.850878674661303</v>
      </c>
      <c r="G30" s="6">
        <f t="shared" si="1"/>
        <v>89.497569911186062</v>
      </c>
      <c r="H30" s="6">
        <f t="shared" si="2"/>
        <v>87.850878674661303</v>
      </c>
      <c r="J30" s="6">
        <f t="shared" si="3"/>
        <v>3.444452797821334</v>
      </c>
      <c r="K30" s="6">
        <f t="shared" si="3"/>
        <v>2.7603290596442549</v>
      </c>
      <c r="L30" s="6">
        <f t="shared" si="3"/>
        <v>3.4444527978214219</v>
      </c>
      <c r="N30" s="6"/>
      <c r="O30" s="6"/>
      <c r="P30" s="6"/>
      <c r="R30" s="6"/>
    </row>
    <row r="31" spans="1:19" x14ac:dyDescent="0.3">
      <c r="A31" s="16" t="s">
        <v>115</v>
      </c>
      <c r="B31" s="6">
        <f>$B$57*SUMPRODUCT('H times Emp'!$B$135:$R$135,'H times Emp'!B97:R97)</f>
        <v>204464020.56888887</v>
      </c>
      <c r="C31" s="6">
        <f>$C$57*SUMPRODUCT(RVA!$B$137:$R$137,'H times Emp'!B97:R97)</f>
        <v>208131525.98572943</v>
      </c>
      <c r="D31" s="6">
        <f>'H times Emp'!T31</f>
        <v>204464020.5688889</v>
      </c>
      <c r="F31" s="6">
        <f t="shared" si="0"/>
        <v>88.282654418326402</v>
      </c>
      <c r="G31" s="6">
        <f t="shared" si="1"/>
        <v>90.060473904855371</v>
      </c>
      <c r="H31" s="6">
        <f t="shared" si="2"/>
        <v>88.282654418326416</v>
      </c>
      <c r="J31" s="6">
        <f t="shared" si="3"/>
        <v>1.9611330153568904</v>
      </c>
      <c r="K31" s="6">
        <f t="shared" si="3"/>
        <v>2.5079615516593825</v>
      </c>
      <c r="L31" s="6">
        <f t="shared" si="3"/>
        <v>1.9611330153569786</v>
      </c>
      <c r="N31" s="6"/>
      <c r="O31" s="6"/>
      <c r="P31" s="6"/>
      <c r="R31" s="6"/>
    </row>
    <row r="32" spans="1:19" x14ac:dyDescent="0.3">
      <c r="A32" s="16" t="s">
        <v>116</v>
      </c>
      <c r="B32" s="6">
        <f>$B$57*SUMPRODUCT('H times Emp'!$B$135:$R$135,'H times Emp'!B98:R98)</f>
        <v>205267289.76000002</v>
      </c>
      <c r="C32" s="6">
        <f>$C$57*SUMPRODUCT(RVA!$B$137:$R$137,'H times Emp'!B98:R98)</f>
        <v>208820215.48602211</v>
      </c>
      <c r="D32" s="6">
        <f>'H times Emp'!T32</f>
        <v>205267289.76000002</v>
      </c>
      <c r="F32" s="6">
        <f t="shared" si="0"/>
        <v>88.674750506654817</v>
      </c>
      <c r="G32" s="6">
        <f t="shared" si="1"/>
        <v>90.390819150161576</v>
      </c>
      <c r="H32" s="6">
        <f t="shared" si="2"/>
        <v>88.674750506654817</v>
      </c>
      <c r="J32" s="6">
        <f t="shared" si="3"/>
        <v>1.7726151903140899</v>
      </c>
      <c r="K32" s="6">
        <f t="shared" si="3"/>
        <v>1.464530882523692</v>
      </c>
      <c r="L32" s="6">
        <f t="shared" si="3"/>
        <v>1.7726151903140013</v>
      </c>
      <c r="N32" s="6"/>
      <c r="O32" s="6"/>
      <c r="P32" s="6"/>
      <c r="R32" s="6"/>
    </row>
    <row r="33" spans="1:18" x14ac:dyDescent="0.3">
      <c r="A33" s="16" t="s">
        <v>117</v>
      </c>
      <c r="B33" s="6">
        <f>$B$57*SUMPRODUCT('H times Emp'!$B$135:$R$135,'H times Emp'!B99:R99)</f>
        <v>206358369.01333338</v>
      </c>
      <c r="C33" s="6">
        <f>$C$57*SUMPRODUCT(RVA!$B$137:$R$137,'H times Emp'!B99:R99)</f>
        <v>209848168.34614244</v>
      </c>
      <c r="D33" s="6">
        <f>'H times Emp'!T33</f>
        <v>206358369.01333332</v>
      </c>
      <c r="F33" s="6">
        <f t="shared" si="0"/>
        <v>89.204883546417562</v>
      </c>
      <c r="G33" s="6">
        <f t="shared" si="1"/>
        <v>90.881878406356094</v>
      </c>
      <c r="H33" s="6">
        <f t="shared" si="2"/>
        <v>89.204883546417534</v>
      </c>
      <c r="J33" s="6">
        <f t="shared" si="3"/>
        <v>2.3842397120457983</v>
      </c>
      <c r="K33" s="6">
        <f t="shared" si="3"/>
        <v>2.1671678703743686</v>
      </c>
      <c r="L33" s="6">
        <f t="shared" si="3"/>
        <v>2.3842397120457095</v>
      </c>
      <c r="N33" s="6"/>
      <c r="O33" s="6"/>
      <c r="P33" s="6"/>
      <c r="R33" s="6"/>
    </row>
    <row r="34" spans="1:18" x14ac:dyDescent="0.3">
      <c r="A34" s="16" t="s">
        <v>118</v>
      </c>
      <c r="B34" s="6">
        <f>$B$57*SUMPRODUCT('H times Emp'!$B$135:$R$135,'H times Emp'!B100:R100)</f>
        <v>207300573.65333334</v>
      </c>
      <c r="C34" s="6">
        <f>$C$57*SUMPRODUCT(RVA!$B$137:$R$137,'H times Emp'!B100:R100)</f>
        <v>210776793.86321551</v>
      </c>
      <c r="D34" s="6">
        <f>'H times Emp'!T34</f>
        <v>207300573.6533334</v>
      </c>
      <c r="F34" s="6">
        <f t="shared" si="0"/>
        <v>89.660430941737118</v>
      </c>
      <c r="G34" s="6">
        <f t="shared" si="1"/>
        <v>91.323424728726593</v>
      </c>
      <c r="H34" s="6">
        <f t="shared" si="2"/>
        <v>89.660430941737147</v>
      </c>
      <c r="J34" s="6">
        <f t="shared" si="3"/>
        <v>2.0375034996874222</v>
      </c>
      <c r="K34" s="6">
        <f t="shared" si="3"/>
        <v>1.9386798479209144</v>
      </c>
      <c r="L34" s="6">
        <f t="shared" si="3"/>
        <v>2.0375034996876873</v>
      </c>
      <c r="N34" s="6"/>
      <c r="O34" s="6"/>
      <c r="P34" s="6"/>
      <c r="R34" s="6"/>
    </row>
    <row r="35" spans="1:18" x14ac:dyDescent="0.3">
      <c r="A35" s="16" t="s">
        <v>119</v>
      </c>
      <c r="B35" s="6">
        <f>$B$57*SUMPRODUCT('H times Emp'!$B$135:$R$135,'H times Emp'!B101:R101)</f>
        <v>209201456.70666668</v>
      </c>
      <c r="C35" s="6">
        <f>$C$57*SUMPRODUCT(RVA!$B$137:$R$137,'H times Emp'!B101:R101)</f>
        <v>212280290.40762436</v>
      </c>
      <c r="D35" s="6">
        <f>'H times Emp'!T35</f>
        <v>209201456.70666668</v>
      </c>
      <c r="F35" s="6">
        <f t="shared" ref="F35:F64" si="4">100*(1+LN(B35/$B$57))</f>
        <v>90.573221810935735</v>
      </c>
      <c r="G35" s="6">
        <f t="shared" si="1"/>
        <v>92.034204871704588</v>
      </c>
      <c r="H35" s="6">
        <f t="shared" si="2"/>
        <v>90.573221810935735</v>
      </c>
      <c r="J35" s="6">
        <f t="shared" si="3"/>
        <v>4.0516236982028788</v>
      </c>
      <c r="K35" s="6">
        <f t="shared" si="3"/>
        <v>3.1011906288680828</v>
      </c>
      <c r="L35" s="6">
        <f t="shared" si="3"/>
        <v>4.051623698202703</v>
      </c>
      <c r="N35" s="6"/>
      <c r="O35" s="6"/>
      <c r="P35" s="6"/>
      <c r="R35" s="6"/>
    </row>
    <row r="36" spans="1:18" x14ac:dyDescent="0.3">
      <c r="A36" s="16" t="s">
        <v>120</v>
      </c>
      <c r="B36" s="6">
        <f>$B$57*SUMPRODUCT('H times Emp'!$B$135:$R$135,'H times Emp'!B102:R102)</f>
        <v>210603742.38222221</v>
      </c>
      <c r="C36" s="6">
        <f>$C$57*SUMPRODUCT(RVA!$B$137:$R$137,'H times Emp'!B102:R102)</f>
        <v>213597382.05268374</v>
      </c>
      <c r="D36" s="6">
        <f>'H times Emp'!T36</f>
        <v>210603742.38222224</v>
      </c>
      <c r="F36" s="6">
        <f t="shared" si="4"/>
        <v>91.241289235585924</v>
      </c>
      <c r="G36" s="6">
        <f t="shared" si="1"/>
        <v>92.652737342111863</v>
      </c>
      <c r="H36" s="6">
        <f t="shared" si="2"/>
        <v>91.241289235585938</v>
      </c>
      <c r="J36" s="6">
        <f t="shared" si="3"/>
        <v>2.9395692454992037</v>
      </c>
      <c r="K36" s="6">
        <f t="shared" si="3"/>
        <v>2.6792788946447486</v>
      </c>
      <c r="L36" s="6">
        <f t="shared" si="3"/>
        <v>2.9395692454992037</v>
      </c>
      <c r="N36" s="6"/>
      <c r="O36" s="6"/>
      <c r="P36" s="6"/>
      <c r="R36" s="6"/>
    </row>
    <row r="37" spans="1:18" x14ac:dyDescent="0.3">
      <c r="A37" s="16" t="s">
        <v>121</v>
      </c>
      <c r="B37" s="6">
        <f>$B$57*SUMPRODUCT('H times Emp'!$B$135:$R$135,'H times Emp'!B103:R103)</f>
        <v>212377595.03999996</v>
      </c>
      <c r="C37" s="6">
        <f>$C$57*SUMPRODUCT(RVA!$B$137:$R$137,'H times Emp'!B103:R103)</f>
        <v>215119665.48503226</v>
      </c>
      <c r="D37" s="6">
        <f>'H times Emp'!T37</f>
        <v>212377595.03999999</v>
      </c>
      <c r="F37" s="6">
        <f t="shared" si="4"/>
        <v>92.080032177596223</v>
      </c>
      <c r="G37" s="6">
        <f t="shared" si="1"/>
        <v>93.362897966159352</v>
      </c>
      <c r="H37" s="6">
        <f t="shared" si="2"/>
        <v>92.080032177596237</v>
      </c>
      <c r="J37" s="6">
        <f t="shared" si="3"/>
        <v>3.6602345568584869</v>
      </c>
      <c r="K37" s="6">
        <f t="shared" si="3"/>
        <v>3.0542123973317805</v>
      </c>
      <c r="L37" s="6">
        <f t="shared" si="3"/>
        <v>3.6602345568584869</v>
      </c>
      <c r="N37" s="6"/>
      <c r="O37" s="6"/>
      <c r="P37" s="6"/>
      <c r="R37" s="6"/>
    </row>
    <row r="38" spans="1:18" x14ac:dyDescent="0.3">
      <c r="A38" s="16" t="s">
        <v>122</v>
      </c>
      <c r="B38" s="6">
        <f>$B$57*SUMPRODUCT('H times Emp'!$B$135:$R$135,'H times Emp'!B104:R104)</f>
        <v>213372236.42222223</v>
      </c>
      <c r="C38" s="6">
        <f>$C$57*SUMPRODUCT(RVA!$B$137:$R$137,'H times Emp'!B104:R104)</f>
        <v>215714409.56180471</v>
      </c>
      <c r="D38" s="6">
        <f>'H times Emp'!T38</f>
        <v>213372236.42222217</v>
      </c>
      <c r="F38" s="6">
        <f t="shared" si="4"/>
        <v>92.547275200738227</v>
      </c>
      <c r="G38" s="6">
        <f t="shared" si="1"/>
        <v>93.638987759891194</v>
      </c>
      <c r="H38" s="6">
        <f t="shared" si="2"/>
        <v>92.547275200738198</v>
      </c>
      <c r="J38" s="6">
        <f t="shared" si="3"/>
        <v>2.0245933379464178</v>
      </c>
      <c r="K38" s="6">
        <f t="shared" si="3"/>
        <v>1.1811217550597328</v>
      </c>
      <c r="L38" s="6">
        <f t="shared" si="3"/>
        <v>2.0245933379462415</v>
      </c>
      <c r="N38" s="6"/>
      <c r="O38" s="6"/>
      <c r="P38" s="6"/>
      <c r="R38" s="6"/>
    </row>
    <row r="39" spans="1:18" x14ac:dyDescent="0.3">
      <c r="A39" s="16" t="s">
        <v>123</v>
      </c>
      <c r="B39" s="6">
        <f>$B$57*SUMPRODUCT('H times Emp'!$B$135:$R$135,'H times Emp'!B105:R105)</f>
        <v>214240442.05777779</v>
      </c>
      <c r="C39" s="6">
        <f>$C$57*SUMPRODUCT(RVA!$B$137:$R$137,'H times Emp'!B105:R105)</f>
        <v>216062842.25817659</v>
      </c>
      <c r="D39" s="6">
        <f>'H times Emp'!T39</f>
        <v>214240442.05777779</v>
      </c>
      <c r="F39" s="6">
        <f t="shared" si="4"/>
        <v>92.953346803506548</v>
      </c>
      <c r="G39" s="6">
        <f t="shared" si="1"/>
        <v>93.800382446867886</v>
      </c>
      <c r="H39" s="6">
        <f t="shared" si="2"/>
        <v>92.953346803506548</v>
      </c>
      <c r="J39" s="6">
        <f t="shared" si="3"/>
        <v>1.7512491204008904</v>
      </c>
      <c r="K39" s="6">
        <f t="shared" si="3"/>
        <v>0.68884024390423937</v>
      </c>
      <c r="L39" s="6">
        <f t="shared" si="3"/>
        <v>1.7512491204010674</v>
      </c>
      <c r="N39" s="6"/>
      <c r="O39" s="6"/>
      <c r="P39" s="6"/>
      <c r="R39" s="6"/>
    </row>
    <row r="40" spans="1:18" x14ac:dyDescent="0.3">
      <c r="A40" s="16" t="s">
        <v>124</v>
      </c>
      <c r="B40" s="6">
        <f>$B$57*SUMPRODUCT('H times Emp'!$B$135:$R$135,'H times Emp'!B106:R106)</f>
        <v>215554054.56000006</v>
      </c>
      <c r="C40" s="6">
        <f>$C$57*SUMPRODUCT(RVA!$B$137:$R$137,'H times Emp'!B106:R106)</f>
        <v>217006551.20144111</v>
      </c>
      <c r="D40" s="6">
        <f>'H times Emp'!T40</f>
        <v>215554054.56</v>
      </c>
      <c r="F40" s="6">
        <f t="shared" si="4"/>
        <v>93.564623403331538</v>
      </c>
      <c r="G40" s="6">
        <f t="shared" si="1"/>
        <v>94.236206567099529</v>
      </c>
      <c r="H40" s="6">
        <f t="shared" si="2"/>
        <v>93.56462340333151</v>
      </c>
      <c r="J40" s="6">
        <f t="shared" si="3"/>
        <v>2.6218547743453171</v>
      </c>
      <c r="K40" s="6">
        <f t="shared" si="3"/>
        <v>1.854213173887028</v>
      </c>
      <c r="L40" s="6">
        <f t="shared" si="3"/>
        <v>2.6218547743451408</v>
      </c>
      <c r="N40" s="6"/>
      <c r="O40" s="6"/>
      <c r="P40" s="6"/>
      <c r="R40" s="6"/>
    </row>
    <row r="41" spans="1:18" x14ac:dyDescent="0.3">
      <c r="A41" s="16" t="s">
        <v>125</v>
      </c>
      <c r="B41" s="6">
        <f>$B$57*SUMPRODUCT('H times Emp'!$B$135:$R$135,'H times Emp'!B107:R107)</f>
        <v>216665534.74222216</v>
      </c>
      <c r="C41" s="6">
        <f>$C$57*SUMPRODUCT(RVA!$B$137:$R$137,'H times Emp'!B107:R107)</f>
        <v>217482331.41400912</v>
      </c>
      <c r="D41" s="6">
        <f>'H times Emp'!T41</f>
        <v>216665534.74222222</v>
      </c>
      <c r="F41" s="6">
        <f t="shared" si="4"/>
        <v>94.07893726591081</v>
      </c>
      <c r="G41" s="6">
        <f t="shared" si="1"/>
        <v>94.45521350687369</v>
      </c>
      <c r="H41" s="6">
        <f t="shared" si="2"/>
        <v>94.078937265910838</v>
      </c>
      <c r="J41" s="6">
        <f t="shared" si="3"/>
        <v>2.1927324281937293</v>
      </c>
      <c r="K41" s="6">
        <f t="shared" si="3"/>
        <v>0.92852992693544245</v>
      </c>
      <c r="L41" s="6">
        <f t="shared" si="3"/>
        <v>2.1927324281939944</v>
      </c>
      <c r="N41" s="6"/>
      <c r="O41" s="6"/>
      <c r="P41" s="6"/>
      <c r="R41" s="6"/>
    </row>
    <row r="42" spans="1:18" x14ac:dyDescent="0.3">
      <c r="A42" s="16" t="s">
        <v>126</v>
      </c>
      <c r="B42" s="6">
        <f>$B$57*SUMPRODUCT('H times Emp'!$B$135:$R$135,'H times Emp'!B108:R108)</f>
        <v>217265561.18222222</v>
      </c>
      <c r="C42" s="6">
        <f>$C$57*SUMPRODUCT(RVA!$B$137:$R$137,'H times Emp'!B108:R108)</f>
        <v>217622385.6429427</v>
      </c>
      <c r="D42" s="6">
        <f>'H times Emp'!T42</f>
        <v>217265561.18222222</v>
      </c>
      <c r="F42" s="6">
        <f t="shared" si="4"/>
        <v>94.355491229460725</v>
      </c>
      <c r="G42" s="6">
        <f t="shared" si="1"/>
        <v>94.519590760569287</v>
      </c>
      <c r="H42" s="6">
        <f t="shared" si="2"/>
        <v>94.355491229460725</v>
      </c>
      <c r="J42" s="6">
        <f t="shared" si="3"/>
        <v>1.1741130931166814</v>
      </c>
      <c r="K42" s="6">
        <f t="shared" si="3"/>
        <v>0.27253265401406518</v>
      </c>
      <c r="L42" s="6">
        <f t="shared" si="3"/>
        <v>1.1741130931165931</v>
      </c>
      <c r="N42" s="6"/>
      <c r="O42" s="6"/>
      <c r="P42" s="6"/>
      <c r="R42" s="6"/>
    </row>
    <row r="43" spans="1:18" x14ac:dyDescent="0.3">
      <c r="A43" s="16" t="s">
        <v>127</v>
      </c>
      <c r="B43" s="6">
        <f>$B$57*SUMPRODUCT('H times Emp'!$B$135:$R$135,'H times Emp'!B109:R109)</f>
        <v>217644004.9911111</v>
      </c>
      <c r="C43" s="6">
        <f>$C$57*SUMPRODUCT(RVA!$B$137:$R$137,'H times Emp'!B109:R109)</f>
        <v>217609817.48065931</v>
      </c>
      <c r="D43" s="6">
        <f>'H times Emp'!T43</f>
        <v>217644004.9911111</v>
      </c>
      <c r="F43" s="6">
        <f t="shared" si="4"/>
        <v>94.529524607358923</v>
      </c>
      <c r="G43" s="6">
        <f t="shared" si="1"/>
        <v>94.513815378050865</v>
      </c>
      <c r="H43" s="6">
        <f t="shared" si="2"/>
        <v>94.529524607358923</v>
      </c>
      <c r="J43" s="6">
        <f t="shared" si="3"/>
        <v>0.73709786400740773</v>
      </c>
      <c r="K43" s="6">
        <f t="shared" si="3"/>
        <v>-2.4441743449243176E-2</v>
      </c>
      <c r="L43" s="6">
        <f t="shared" si="3"/>
        <v>0.73709786400740773</v>
      </c>
      <c r="N43" s="6"/>
      <c r="O43" s="6"/>
      <c r="P43" s="6"/>
      <c r="R43" s="6"/>
    </row>
    <row r="44" spans="1:18" x14ac:dyDescent="0.3">
      <c r="A44" s="16" t="s">
        <v>128</v>
      </c>
      <c r="B44" s="6">
        <f>$B$57*SUMPRODUCT('H times Emp'!$B$135:$R$135,'H times Emp'!B110:R110)</f>
        <v>218839165.65333334</v>
      </c>
      <c r="C44" s="6">
        <f>$C$57*SUMPRODUCT(RVA!$B$137:$R$137,'H times Emp'!B110:R110)</f>
        <v>218689146.66446853</v>
      </c>
      <c r="D44" s="6">
        <f>'H times Emp'!T44</f>
        <v>218839165.65333334</v>
      </c>
      <c r="F44" s="6">
        <f t="shared" si="4"/>
        <v>95.077157931862274</v>
      </c>
      <c r="G44" s="6">
        <f t="shared" si="1"/>
        <v>95.008582257776581</v>
      </c>
      <c r="H44" s="6">
        <f t="shared" si="2"/>
        <v>95.077157931862274</v>
      </c>
      <c r="J44" s="6">
        <f t="shared" si="3"/>
        <v>2.3106141195899497</v>
      </c>
      <c r="K44" s="6">
        <f t="shared" si="3"/>
        <v>2.0884835138628701</v>
      </c>
      <c r="L44" s="6">
        <f t="shared" si="3"/>
        <v>2.3106141195899497</v>
      </c>
      <c r="N44" s="6"/>
      <c r="O44" s="6"/>
      <c r="P44" s="6"/>
      <c r="R44" s="6"/>
    </row>
    <row r="45" spans="1:18" x14ac:dyDescent="0.3">
      <c r="A45" s="16" t="s">
        <v>129</v>
      </c>
      <c r="B45" s="6">
        <f>$B$57*SUMPRODUCT('H times Emp'!$B$135:$R$135,'H times Emp'!B111:R111)</f>
        <v>219607903.95555553</v>
      </c>
      <c r="C45" s="6">
        <f>$C$57*SUMPRODUCT(RVA!$B$137:$R$137,'H times Emp'!B111:R111)</f>
        <v>219314673.8984375</v>
      </c>
      <c r="D45" s="6">
        <f>'H times Emp'!T45</f>
        <v>219607903.95555559</v>
      </c>
      <c r="F45" s="6">
        <f t="shared" si="4"/>
        <v>95.427822421714637</v>
      </c>
      <c r="G45" s="6">
        <f t="shared" si="1"/>
        <v>95.294208834472897</v>
      </c>
      <c r="H45" s="6">
        <f t="shared" si="2"/>
        <v>95.427822421714666</v>
      </c>
      <c r="J45" s="6">
        <f t="shared" si="3"/>
        <v>1.4725699464424167</v>
      </c>
      <c r="K45" s="6">
        <f t="shared" si="3"/>
        <v>1.2007255996026087</v>
      </c>
      <c r="L45" s="6">
        <f t="shared" si="3"/>
        <v>1.4725699464425051</v>
      </c>
      <c r="N45" s="6"/>
      <c r="O45" s="6"/>
      <c r="P45" s="6"/>
      <c r="R45" s="6"/>
    </row>
    <row r="46" spans="1:18" x14ac:dyDescent="0.3">
      <c r="A46" s="16" t="s">
        <v>130</v>
      </c>
      <c r="B46" s="6">
        <f>$B$57*SUMPRODUCT('H times Emp'!$B$135:$R$135,'H times Emp'!B112:R112)</f>
        <v>220323573.8888889</v>
      </c>
      <c r="C46" s="6">
        <f>$C$57*SUMPRODUCT(RVA!$B$137:$R$137,'H times Emp'!B112:R112)</f>
        <v>220251888.28171411</v>
      </c>
      <c r="D46" s="6">
        <f>'H times Emp'!T46</f>
        <v>220323573.88888893</v>
      </c>
      <c r="F46" s="6">
        <f t="shared" si="4"/>
        <v>95.75317789214256</v>
      </c>
      <c r="G46" s="6">
        <f t="shared" si="1"/>
        <v>95.720636085363665</v>
      </c>
      <c r="H46" s="6">
        <f t="shared" si="2"/>
        <v>95.753177892142574</v>
      </c>
      <c r="J46" s="6">
        <f t="shared" si="3"/>
        <v>1.3614565631154369</v>
      </c>
      <c r="K46" s="6">
        <f t="shared" si="3"/>
        <v>1.7859468858482397</v>
      </c>
      <c r="L46" s="6">
        <f t="shared" si="3"/>
        <v>1.3614565631154369</v>
      </c>
      <c r="N46" s="6"/>
      <c r="O46" s="6"/>
      <c r="P46" s="6"/>
      <c r="R46" s="6"/>
    </row>
    <row r="47" spans="1:18" x14ac:dyDescent="0.3">
      <c r="A47" s="16" t="s">
        <v>131</v>
      </c>
      <c r="B47" s="6">
        <f>$B$57*SUMPRODUCT('H times Emp'!$B$135:$R$135,'H times Emp'!B113:R113)</f>
        <v>221801584.73777774</v>
      </c>
      <c r="C47" s="6">
        <f>$C$57*SUMPRODUCT(RVA!$B$137:$R$137,'H times Emp'!B113:R113)</f>
        <v>221691819.8015008</v>
      </c>
      <c r="D47" s="6">
        <f>'H times Emp'!T47</f>
        <v>221801584.7377778</v>
      </c>
      <c r="F47" s="6">
        <f t="shared" si="4"/>
        <v>96.421774250389149</v>
      </c>
      <c r="G47" s="6">
        <f t="shared" si="1"/>
        <v>96.372274105676851</v>
      </c>
      <c r="H47" s="6">
        <f t="shared" si="2"/>
        <v>96.421774250389163</v>
      </c>
      <c r="J47" s="6">
        <f t="shared" si="3"/>
        <v>2.7832932373751738</v>
      </c>
      <c r="K47" s="6">
        <f t="shared" si="3"/>
        <v>2.7138555787822529</v>
      </c>
      <c r="L47" s="6">
        <f t="shared" si="3"/>
        <v>2.7832932373751738</v>
      </c>
      <c r="N47" s="6"/>
      <c r="O47" s="6"/>
      <c r="P47" s="6"/>
      <c r="R47" s="6"/>
    </row>
    <row r="48" spans="1:18" x14ac:dyDescent="0.3">
      <c r="A48" s="16" t="s">
        <v>132</v>
      </c>
      <c r="B48" s="6">
        <f>$B$57*SUMPRODUCT('H times Emp'!$B$135:$R$135,'H times Emp'!B114:R114)</f>
        <v>222565023.48888886</v>
      </c>
      <c r="C48" s="6">
        <f>$C$57*SUMPRODUCT(RVA!$B$137:$R$137,'H times Emp'!B114:R114)</f>
        <v>222580932.45443186</v>
      </c>
      <c r="D48" s="6">
        <f>'H times Emp'!T48</f>
        <v>222565023.48888889</v>
      </c>
      <c r="F48" s="6">
        <f t="shared" si="4"/>
        <v>96.765382202973598</v>
      </c>
      <c r="G48" s="6">
        <f t="shared" si="1"/>
        <v>96.772529955452256</v>
      </c>
      <c r="H48" s="6">
        <f t="shared" si="2"/>
        <v>96.765382202973612</v>
      </c>
      <c r="J48" s="6">
        <f t="shared" si="3"/>
        <v>1.4229033491857699</v>
      </c>
      <c r="K48" s="6">
        <f t="shared" si="3"/>
        <v>1.6578501282887039</v>
      </c>
      <c r="L48" s="6">
        <f t="shared" si="3"/>
        <v>1.4229033491857699</v>
      </c>
      <c r="N48" s="6"/>
      <c r="O48" s="6"/>
      <c r="P48" s="6"/>
      <c r="R48" s="6"/>
    </row>
    <row r="49" spans="1:18" x14ac:dyDescent="0.3">
      <c r="A49" s="16" t="s">
        <v>133</v>
      </c>
      <c r="B49" s="6">
        <f>$B$57*SUMPRODUCT('H times Emp'!$B$135:$R$135,'H times Emp'!B115:R115)</f>
        <v>223923880.55555552</v>
      </c>
      <c r="C49" s="6">
        <f>$C$57*SUMPRODUCT(RVA!$B$137:$R$137,'H times Emp'!B115:R115)</f>
        <v>223700384.39526516</v>
      </c>
      <c r="D49" s="6">
        <f>'H times Emp'!T49</f>
        <v>223923880.55555552</v>
      </c>
      <c r="F49" s="6">
        <f t="shared" si="4"/>
        <v>97.374069787293294</v>
      </c>
      <c r="G49" s="6">
        <f t="shared" si="1"/>
        <v>97.274210956411082</v>
      </c>
      <c r="H49" s="6">
        <f t="shared" si="2"/>
        <v>97.374069787293294</v>
      </c>
      <c r="J49" s="6">
        <f t="shared" si="3"/>
        <v>2.5082571217476213</v>
      </c>
      <c r="K49" s="6">
        <f t="shared" si="3"/>
        <v>2.0682939228638704</v>
      </c>
      <c r="L49" s="6">
        <f t="shared" si="3"/>
        <v>2.5082571217475329</v>
      </c>
      <c r="N49" s="6"/>
      <c r="O49" s="6"/>
      <c r="P49" s="6"/>
      <c r="R49" s="6"/>
    </row>
    <row r="50" spans="1:18" x14ac:dyDescent="0.3">
      <c r="A50" s="16" t="s">
        <v>134</v>
      </c>
      <c r="B50" s="6">
        <f>$B$57*SUMPRODUCT('H times Emp'!$B$135:$R$135,'H times Emp'!B116:R116)</f>
        <v>224989636.15555555</v>
      </c>
      <c r="C50" s="6">
        <f>$C$57*SUMPRODUCT(RVA!$B$137:$R$137,'H times Emp'!B116:R116)</f>
        <v>224672986.94593298</v>
      </c>
      <c r="D50" s="6">
        <f>'H times Emp'!T50</f>
        <v>224989636.15555558</v>
      </c>
      <c r="F50" s="6">
        <f t="shared" si="4"/>
        <v>97.84888623305396</v>
      </c>
      <c r="G50" s="6">
        <f t="shared" si="1"/>
        <v>97.708047637317748</v>
      </c>
      <c r="H50" s="6">
        <f t="shared" si="2"/>
        <v>97.84888623305396</v>
      </c>
      <c r="J50" s="6">
        <f t="shared" si="3"/>
        <v>1.9457440526396925</v>
      </c>
      <c r="K50" s="6">
        <f t="shared" si="3"/>
        <v>1.7800076784933319</v>
      </c>
      <c r="L50" s="6">
        <f t="shared" si="3"/>
        <v>1.9457440526396925</v>
      </c>
      <c r="N50" s="6"/>
      <c r="O50" s="6"/>
      <c r="P50" s="6"/>
      <c r="R50" s="6"/>
    </row>
    <row r="51" spans="1:18" x14ac:dyDescent="0.3">
      <c r="A51" s="16" t="s">
        <v>135</v>
      </c>
      <c r="B51" s="6">
        <f>$B$57*SUMPRODUCT('H times Emp'!$B$135:$R$135,'H times Emp'!B117:R117)</f>
        <v>226578828.95555556</v>
      </c>
      <c r="C51" s="6">
        <f>$C$57*SUMPRODUCT(RVA!$B$137:$R$137,'H times Emp'!B117:R117)</f>
        <v>226451993.55371541</v>
      </c>
      <c r="D51" s="6">
        <f>'H times Emp'!T51</f>
        <v>226578828.95555553</v>
      </c>
      <c r="F51" s="6">
        <f t="shared" si="4"/>
        <v>98.552743780115264</v>
      </c>
      <c r="G51" s="6">
        <f t="shared" si="1"/>
        <v>98.496749618635675</v>
      </c>
      <c r="H51" s="6">
        <f t="shared" si="2"/>
        <v>98.552743780115264</v>
      </c>
      <c r="J51" s="6">
        <f t="shared" si="3"/>
        <v>2.8670253310663409</v>
      </c>
      <c r="K51" s="6">
        <f t="shared" si="3"/>
        <v>3.2158489110339459</v>
      </c>
      <c r="L51" s="6">
        <f t="shared" si="3"/>
        <v>2.8670253310663409</v>
      </c>
      <c r="N51" s="6"/>
      <c r="O51" s="6"/>
      <c r="P51" s="6"/>
      <c r="R51" s="6"/>
    </row>
    <row r="52" spans="1:18" x14ac:dyDescent="0.3">
      <c r="A52" s="16" t="s">
        <v>136</v>
      </c>
      <c r="B52" s="6">
        <f>$B$57*SUMPRODUCT('H times Emp'!$B$135:$R$135,'H times Emp'!B118:R118)</f>
        <v>227222502.80888888</v>
      </c>
      <c r="C52" s="6">
        <f>$C$57*SUMPRODUCT(RVA!$B$137:$R$137,'H times Emp'!B118:R118)</f>
        <v>227317629.91069323</v>
      </c>
      <c r="D52" s="6">
        <f>'H times Emp'!T52</f>
        <v>227222502.80888888</v>
      </c>
      <c r="F52" s="6">
        <f t="shared" si="4"/>
        <v>98.836424871351454</v>
      </c>
      <c r="G52" s="6">
        <f t="shared" si="1"/>
        <v>98.878281286812069</v>
      </c>
      <c r="H52" s="6">
        <f t="shared" si="2"/>
        <v>98.836424871351454</v>
      </c>
      <c r="J52" s="6">
        <f t="shared" si="3"/>
        <v>1.1497339534239428</v>
      </c>
      <c r="K52" s="6">
        <f t="shared" si="3"/>
        <v>1.546425164876331</v>
      </c>
      <c r="L52" s="6">
        <f t="shared" si="3"/>
        <v>1.1497339534239428</v>
      </c>
      <c r="N52" s="6"/>
      <c r="O52" s="6"/>
      <c r="P52" s="6"/>
      <c r="R52" s="6"/>
    </row>
    <row r="53" spans="1:18" x14ac:dyDescent="0.3">
      <c r="A53" s="16" t="s">
        <v>137</v>
      </c>
      <c r="B53" s="6">
        <f>$B$57*SUMPRODUCT('H times Emp'!$B$135:$R$135,'H times Emp'!B119:R119)</f>
        <v>227737167.08888888</v>
      </c>
      <c r="C53" s="6">
        <f>$C$57*SUMPRODUCT(RVA!$B$137:$R$137,'H times Emp'!B119:R119)</f>
        <v>228062814.24567047</v>
      </c>
      <c r="D53" s="6">
        <f>'H times Emp'!T53</f>
        <v>227737167.08888885</v>
      </c>
      <c r="F53" s="6">
        <f t="shared" si="4"/>
        <v>99.062671078911549</v>
      </c>
      <c r="G53" s="6">
        <f t="shared" si="1"/>
        <v>99.205561480633833</v>
      </c>
      <c r="H53" s="6">
        <f t="shared" si="2"/>
        <v>99.062671078911521</v>
      </c>
      <c r="J53" s="6">
        <f t="shared" si="3"/>
        <v>0.9145925807961558</v>
      </c>
      <c r="K53" s="6">
        <f t="shared" si="3"/>
        <v>1.3217857127977739</v>
      </c>
      <c r="L53" s="6">
        <f t="shared" si="3"/>
        <v>0.9145925807960672</v>
      </c>
      <c r="N53" s="6"/>
      <c r="O53" s="6"/>
      <c r="P53" s="6"/>
      <c r="R53" s="6"/>
    </row>
    <row r="54" spans="1:18" x14ac:dyDescent="0.3">
      <c r="A54" s="16" t="s">
        <v>138</v>
      </c>
      <c r="B54" s="6">
        <f>$B$57*SUMPRODUCT('H times Emp'!$B$135:$R$135,'H times Emp'!B120:R120)</f>
        <v>228802435.27555555</v>
      </c>
      <c r="C54" s="6">
        <f>$C$57*SUMPRODUCT(RVA!$B$137:$R$137,'H times Emp'!B120:R120)</f>
        <v>228961340.34539926</v>
      </c>
      <c r="D54" s="6">
        <f>'H times Emp'!T54</f>
        <v>228802435.27555555</v>
      </c>
      <c r="F54" s="6">
        <f t="shared" si="4"/>
        <v>99.529342585371623</v>
      </c>
      <c r="G54" s="6">
        <f t="shared" si="1"/>
        <v>99.598769256807543</v>
      </c>
      <c r="H54" s="6">
        <f t="shared" si="2"/>
        <v>99.529342585371623</v>
      </c>
      <c r="J54" s="6">
        <f t="shared" si="3"/>
        <v>1.8799239983281979</v>
      </c>
      <c r="K54" s="6">
        <f t="shared" si="3"/>
        <v>1.5822926490658247</v>
      </c>
      <c r="L54" s="6">
        <f t="shared" si="3"/>
        <v>1.8799239983283749</v>
      </c>
      <c r="N54" s="6"/>
      <c r="O54" s="6"/>
      <c r="P54" s="6"/>
      <c r="R54" s="6"/>
    </row>
    <row r="55" spans="1:18" x14ac:dyDescent="0.3">
      <c r="A55" s="16" t="s">
        <v>139</v>
      </c>
      <c r="B55" s="6">
        <f>$B$57*SUMPRODUCT('H times Emp'!$B$135:$R$135,'H times Emp'!B121:R121)</f>
        <v>229241049.61333334</v>
      </c>
      <c r="C55" s="6">
        <f>$C$57*SUMPRODUCT(RVA!$B$137:$R$137,'H times Emp'!B121:R121)</f>
        <v>229417897.66129205</v>
      </c>
      <c r="D55" s="6">
        <f>'H times Emp'!T55</f>
        <v>229241049.61333334</v>
      </c>
      <c r="F55" s="6">
        <f t="shared" si="4"/>
        <v>99.720859105663934</v>
      </c>
      <c r="G55" s="6">
        <f t="shared" si="1"/>
        <v>99.797974381741497</v>
      </c>
      <c r="H55" s="6">
        <f t="shared" si="2"/>
        <v>99.720859105663934</v>
      </c>
      <c r="J55" s="6">
        <f t="shared" si="3"/>
        <v>0.76894910076394118</v>
      </c>
      <c r="K55" s="6">
        <f t="shared" si="3"/>
        <v>0.79923147218193136</v>
      </c>
      <c r="L55" s="6">
        <f t="shared" si="3"/>
        <v>0.76894910076394118</v>
      </c>
      <c r="N55" s="6"/>
      <c r="O55" s="6"/>
      <c r="P55" s="6"/>
      <c r="R55" s="6"/>
    </row>
    <row r="56" spans="1:18" x14ac:dyDescent="0.3">
      <c r="A56" s="16" t="s">
        <v>140</v>
      </c>
      <c r="B56" s="6">
        <f>$B$57*SUMPRODUCT('H times Emp'!$B$135:$R$135,'H times Emp'!B122:R122)</f>
        <v>229709603.70222223</v>
      </c>
      <c r="C56" s="6">
        <f>$C$57*SUMPRODUCT(RVA!$B$137:$R$137,'H times Emp'!B122:R122)</f>
        <v>229899560.88559255</v>
      </c>
      <c r="D56" s="6">
        <f>'H times Emp'!T56</f>
        <v>229709603.70222223</v>
      </c>
      <c r="F56" s="6">
        <f t="shared" si="4"/>
        <v>99.92504413004221</v>
      </c>
      <c r="G56" s="6">
        <f t="shared" si="1"/>
        <v>100.00770444616394</v>
      </c>
      <c r="H56" s="6">
        <f t="shared" si="2"/>
        <v>99.92504413004221</v>
      </c>
      <c r="J56" s="6">
        <f t="shared" si="3"/>
        <v>0.81818897261915835</v>
      </c>
      <c r="K56" s="6">
        <f t="shared" si="3"/>
        <v>0.83973645866403168</v>
      </c>
      <c r="L56" s="6">
        <f t="shared" si="3"/>
        <v>0.81818897261915835</v>
      </c>
      <c r="N56" s="6"/>
      <c r="O56" s="6"/>
      <c r="P56" s="6"/>
      <c r="R56" s="6"/>
    </row>
    <row r="57" spans="1:18" x14ac:dyDescent="0.3">
      <c r="A57" s="17" t="s">
        <v>141</v>
      </c>
      <c r="B57" s="6">
        <f>'H times Emp'!T57</f>
        <v>229881849.08000001</v>
      </c>
      <c r="C57" s="6">
        <f>'H times Emp'!T57</f>
        <v>229881849.08000001</v>
      </c>
      <c r="D57" s="6">
        <f>'H times Emp'!T57</f>
        <v>229881849.08000001</v>
      </c>
      <c r="F57" s="6">
        <f t="shared" si="4"/>
        <v>100</v>
      </c>
      <c r="G57" s="6">
        <f t="shared" si="1"/>
        <v>100</v>
      </c>
      <c r="H57" s="6">
        <f t="shared" si="2"/>
        <v>100</v>
      </c>
      <c r="J57" s="6">
        <f>400*LN(F57/F56)</f>
        <v>0.29993590366232326</v>
      </c>
      <c r="K57" s="6">
        <f>400*LN(G57/G56)</f>
        <v>-3.0816597546923404E-2</v>
      </c>
      <c r="L57" s="6">
        <f>400*LN(H57/H56)</f>
        <v>0.29993590366232326</v>
      </c>
      <c r="N57" s="6"/>
      <c r="O57" s="6"/>
      <c r="P57" s="6"/>
      <c r="R57" s="6"/>
    </row>
    <row r="58" spans="1:18" x14ac:dyDescent="0.3">
      <c r="A58" s="16" t="s">
        <v>142</v>
      </c>
      <c r="B58" s="6">
        <f>$B$57*SUMPRODUCT('H times Emp'!$B$135:$R$135,'H times Emp'!B124:R124)</f>
        <v>229703267.50222221</v>
      </c>
      <c r="C58" s="6">
        <f>$C$57*SUMPRODUCT(RVA!$B$137:$R$137,'H times Emp'!B124:R124)</f>
        <v>229820860.89316279</v>
      </c>
      <c r="D58" s="6">
        <f>'H times Emp'!T58</f>
        <v>229703267.50222224</v>
      </c>
      <c r="F58" s="6">
        <f t="shared" si="4"/>
        <v>99.922285739758635</v>
      </c>
      <c r="G58" s="6">
        <f t="shared" si="1"/>
        <v>99.973466248568073</v>
      </c>
      <c r="H58" s="6">
        <f t="shared" si="2"/>
        <v>99.922285739758649</v>
      </c>
      <c r="J58" s="6">
        <f t="shared" si="3"/>
        <v>-0.31097789370763673</v>
      </c>
      <c r="K58" s="6">
        <f t="shared" si="3"/>
        <v>-0.10614908901826518</v>
      </c>
      <c r="L58" s="6">
        <f t="shared" si="3"/>
        <v>-0.31097789370754791</v>
      </c>
      <c r="N58" s="6"/>
      <c r="O58" s="6"/>
      <c r="P58" s="6"/>
      <c r="R58" s="6"/>
    </row>
    <row r="59" spans="1:18" x14ac:dyDescent="0.3">
      <c r="A59" s="16" t="s">
        <v>143</v>
      </c>
      <c r="B59" s="6">
        <f>$B$57*SUMPRODUCT('H times Emp'!$B$135:$R$135,'H times Emp'!B125:R125)</f>
        <v>201099939.96444446</v>
      </c>
      <c r="C59" s="6">
        <f>$C$57*SUMPRODUCT(RVA!$B$137:$R$137,'H times Emp'!B125:R125)</f>
        <v>208046917.92875108</v>
      </c>
      <c r="D59" s="6">
        <f>'H times Emp'!T59</f>
        <v>201099939.96444443</v>
      </c>
      <c r="F59" s="6">
        <f t="shared" si="4"/>
        <v>86.623652096057953</v>
      </c>
      <c r="G59" s="6">
        <f t="shared" si="1"/>
        <v>90.019814394791311</v>
      </c>
      <c r="H59" s="6">
        <f t="shared" si="2"/>
        <v>86.623652096057953</v>
      </c>
      <c r="J59" s="6">
        <f t="shared" si="3"/>
        <v>-57.127937633393458</v>
      </c>
      <c r="K59" s="6">
        <f t="shared" si="3"/>
        <v>-41.950002889919404</v>
      </c>
      <c r="L59" s="6">
        <f t="shared" si="3"/>
        <v>-57.127937633393508</v>
      </c>
      <c r="N59" s="6"/>
      <c r="O59" s="6"/>
      <c r="P59" s="6"/>
      <c r="R59" s="6"/>
    </row>
    <row r="60" spans="1:18" x14ac:dyDescent="0.3">
      <c r="A60" s="16" t="s">
        <v>144</v>
      </c>
      <c r="B60" s="6">
        <f>$B$57*SUMPRODUCT('H times Emp'!$B$135:$R$135,'H times Emp'!B126:R126)</f>
        <v>214031864.51111114</v>
      </c>
      <c r="C60" s="6">
        <f>$C$57*SUMPRODUCT(RVA!$B$137:$R$137,'H times Emp'!B126:R126)</f>
        <v>216368418.44826987</v>
      </c>
      <c r="D60" s="6">
        <f>'H times Emp'!T60</f>
        <v>214031864.51111114</v>
      </c>
      <c r="F60" s="6">
        <f t="shared" si="4"/>
        <v>92.855942623988867</v>
      </c>
      <c r="G60" s="6">
        <f t="shared" si="1"/>
        <v>93.941711841258666</v>
      </c>
      <c r="H60" s="6">
        <f t="shared" si="2"/>
        <v>92.855942623988867</v>
      </c>
      <c r="J60" s="6">
        <f t="shared" si="3"/>
        <v>27.790556397073026</v>
      </c>
      <c r="K60" s="6">
        <f t="shared" si="3"/>
        <v>17.057878840322555</v>
      </c>
      <c r="L60" s="6">
        <f t="shared" si="3"/>
        <v>27.790556397073026</v>
      </c>
      <c r="N60" s="6"/>
      <c r="O60" s="6"/>
      <c r="P60" s="6"/>
      <c r="R60" s="6"/>
    </row>
    <row r="61" spans="1:18" x14ac:dyDescent="0.3">
      <c r="A61" s="16" t="s">
        <v>145</v>
      </c>
      <c r="B61" s="6">
        <f>$B$57*SUMPRODUCT('H times Emp'!$B$135:$R$135,'H times Emp'!B127:R127)</f>
        <v>218375689.76888889</v>
      </c>
      <c r="C61" s="6">
        <f>$C$57*SUMPRODUCT(RVA!$B$137:$R$137,'H times Emp'!B127:R127)</f>
        <v>220188064.57776764</v>
      </c>
      <c r="D61" s="6">
        <f>'H times Emp'!T61</f>
        <v>218375689.76888892</v>
      </c>
      <c r="F61" s="6">
        <f t="shared" si="4"/>
        <v>94.865144981110532</v>
      </c>
      <c r="G61" s="6">
        <f t="shared" si="1"/>
        <v>95.691654289330472</v>
      </c>
      <c r="H61" s="6">
        <f t="shared" si="2"/>
        <v>94.865144981110532</v>
      </c>
      <c r="J61" s="6">
        <f t="shared" si="3"/>
        <v>8.5628273762558589</v>
      </c>
      <c r="K61" s="6">
        <f t="shared" si="3"/>
        <v>7.3826338026247047</v>
      </c>
      <c r="L61" s="6">
        <f t="shared" si="3"/>
        <v>8.5628273762558589</v>
      </c>
      <c r="N61" s="6"/>
      <c r="O61" s="6"/>
      <c r="P61" s="6"/>
      <c r="R61" s="6"/>
    </row>
    <row r="62" spans="1:18" x14ac:dyDescent="0.3">
      <c r="A62" s="16" t="s">
        <v>379</v>
      </c>
      <c r="B62" s="6">
        <f>$B$57*SUMPRODUCT('H times Emp'!$B$135:$R$135,'H times Emp'!B128:R128)</f>
        <v>220506712.16888887</v>
      </c>
      <c r="C62" s="6">
        <f>$C$57*SUMPRODUCT(RVA!$B$137:$R$137,'H times Emp'!B128:R128)</f>
        <v>221337317.97653499</v>
      </c>
      <c r="D62" s="6">
        <f>'H times Emp'!T62</f>
        <v>220506712.1688889</v>
      </c>
      <c r="F62" s="6">
        <f t="shared" si="4"/>
        <v>95.836265781667421</v>
      </c>
      <c r="G62" s="6">
        <f t="shared" si="1"/>
        <v>96.212238627015395</v>
      </c>
      <c r="H62" s="6">
        <f t="shared" si="2"/>
        <v>95.836265781667436</v>
      </c>
      <c r="J62" s="6">
        <f t="shared" si="3"/>
        <v>4.0739255833432271</v>
      </c>
      <c r="K62" s="6">
        <f t="shared" si="3"/>
        <v>2.1701930346919505</v>
      </c>
      <c r="L62" s="6">
        <f t="shared" si="3"/>
        <v>4.073925583343315</v>
      </c>
      <c r="N62" s="6"/>
      <c r="O62" s="6"/>
      <c r="P62" s="6"/>
      <c r="R62" s="6"/>
    </row>
    <row r="63" spans="1:18" x14ac:dyDescent="0.3">
      <c r="A63" s="16" t="s">
        <v>380</v>
      </c>
      <c r="B63" s="6">
        <f>$B$57*SUMPRODUCT('H times Emp'!$B$135:$R$135,'H times Emp'!B129:R129)</f>
        <v>223034599.66666663</v>
      </c>
      <c r="C63" s="6">
        <f>$C$57*SUMPRODUCT(RVA!$B$137:$R$137,'H times Emp'!B129:R129)</f>
        <v>223266550.62472963</v>
      </c>
      <c r="D63" s="6">
        <f>'H times Emp'!T63</f>
        <v>223034599.66666669</v>
      </c>
      <c r="F63" s="6">
        <f t="shared" si="4"/>
        <v>96.976143759850856</v>
      </c>
      <c r="G63" s="6">
        <f t="shared" si="1"/>
        <v>97.080087466379709</v>
      </c>
      <c r="H63" s="6">
        <f t="shared" si="2"/>
        <v>96.976143759850871</v>
      </c>
      <c r="J63" s="6">
        <f t="shared" si="3"/>
        <v>4.7295348291663117</v>
      </c>
      <c r="K63" s="6">
        <f t="shared" si="3"/>
        <v>3.5918846381337488</v>
      </c>
      <c r="L63" s="6">
        <f t="shared" si="3"/>
        <v>4.7295348291663117</v>
      </c>
      <c r="N63" s="6"/>
      <c r="O63" s="6"/>
      <c r="P63" s="6"/>
      <c r="R63" s="6"/>
    </row>
    <row r="64" spans="1:18" x14ac:dyDescent="0.3">
      <c r="A64" s="16" t="s">
        <v>382</v>
      </c>
      <c r="B64" s="6">
        <f>$B$57*SUMPRODUCT('H times Emp'!$B$135:$R$135,'H times Emp'!B130:R130)</f>
        <v>225217532.22222224</v>
      </c>
      <c r="C64" s="6">
        <f>$C$57*SUMPRODUCT(RVA!$B$137:$R$137,'H times Emp'!B130:R130)</f>
        <v>225300770.30765307</v>
      </c>
      <c r="D64" s="6">
        <f>'H times Emp'!T64</f>
        <v>225217532.22222224</v>
      </c>
      <c r="F64" s="6">
        <f t="shared" si="4"/>
        <v>97.950126773915756</v>
      </c>
      <c r="G64" s="6">
        <f t="shared" si="1"/>
        <v>97.987078918106377</v>
      </c>
      <c r="H64" s="6">
        <f t="shared" si="2"/>
        <v>97.950126773915756</v>
      </c>
      <c r="J64" s="6">
        <f t="shared" si="3"/>
        <v>3.9973724106022028</v>
      </c>
      <c r="K64" s="6">
        <f t="shared" si="3"/>
        <v>3.7197361493142558</v>
      </c>
      <c r="L64" s="6">
        <f t="shared" si="3"/>
        <v>3.9973724106022028</v>
      </c>
      <c r="N64" s="6"/>
      <c r="O64" s="6"/>
      <c r="P64" s="6"/>
      <c r="R64" s="6"/>
    </row>
    <row r="65" spans="1:12" x14ac:dyDescent="0.3">
      <c r="A65" s="16" t="s">
        <v>387</v>
      </c>
      <c r="B65" s="6">
        <f>$B$57*SUMPRODUCT('H times Emp'!$B$135:$R$135,'H times Emp'!B131:R131)</f>
        <v>228287739.68000001</v>
      </c>
      <c r="C65" s="6">
        <f>$C$57*SUMPRODUCT(RVA!$B$137:$R$137,'H times Emp'!B131:R131)</f>
        <v>227813313.36745867</v>
      </c>
      <c r="D65" s="6">
        <f>'H times Emp'!T65</f>
        <v>228287739.67999998</v>
      </c>
      <c r="F65" s="6">
        <f t="shared" ref="F65" si="5">100*(1+LN(B65/$B$57))</f>
        <v>99.304137213963543</v>
      </c>
      <c r="G65" s="6">
        <f t="shared" si="1"/>
        <v>99.096101525171918</v>
      </c>
      <c r="H65" s="6">
        <f t="shared" si="2"/>
        <v>99.304137213963514</v>
      </c>
      <c r="J65" s="6">
        <f t="shared" ref="J65:L65" si="6">400*LN(F65/F64)</f>
        <v>5.4915181231654699</v>
      </c>
      <c r="K65" s="6">
        <f t="shared" si="6"/>
        <v>4.501791824491324</v>
      </c>
      <c r="L65" s="6">
        <f t="shared" si="6"/>
        <v>5.4915181231653811</v>
      </c>
    </row>
    <row r="66" spans="1:12" x14ac:dyDescent="0.3">
      <c r="A66" s="16" t="s">
        <v>419</v>
      </c>
      <c r="B66" s="6">
        <f>$B$57*SUMPRODUCT('H times Emp'!$B$135:$R$135,'H times Emp'!B132:R132)</f>
        <v>230534388.12444443</v>
      </c>
      <c r="C66" s="6">
        <f>$C$57*SUMPRODUCT(RVA!$B$137:$R$137,'H times Emp'!B132:R132)</f>
        <v>230034657.11300236</v>
      </c>
      <c r="D66" s="6">
        <f>'H times Emp'!T66</f>
        <v>230534388.12444443</v>
      </c>
      <c r="F66" s="6">
        <f t="shared" ref="F66" si="7">100*(1+LN(B66/$B$57))</f>
        <v>100.28345632870035</v>
      </c>
      <c r="G66" s="6">
        <f t="shared" ref="G66" si="8">100*(1+LN(C66/$C$57))</f>
        <v>100.06645033894961</v>
      </c>
      <c r="H66" s="6">
        <f t="shared" ref="H66" si="9">100*(1+LN(D66/$D$57))</f>
        <v>100.28345632870035</v>
      </c>
      <c r="J66" s="6">
        <f t="shared" ref="J66" si="10">400*LN(F66/F65)</f>
        <v>3.9254022027169668</v>
      </c>
      <c r="K66" s="6">
        <f t="shared" ref="K66" si="11">400*LN(G66/G65)</f>
        <v>3.8977467713099232</v>
      </c>
      <c r="L66" s="6">
        <f t="shared" ref="L66" si="12">400*LN(H66/H65)</f>
        <v>3.9254022027170552</v>
      </c>
    </row>
    <row r="67" spans="1:12" x14ac:dyDescent="0.3">
      <c r="B67" s="6"/>
    </row>
    <row r="68" spans="1:12" x14ac:dyDescent="0.3">
      <c r="B68" s="6"/>
    </row>
  </sheetData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66"/>
  <sheetViews>
    <sheetView zoomScale="85" zoomScaleNormal="85" workbookViewId="0">
      <pane ySplit="1" topLeftCell="A2" activePane="bottomLeft" state="frozen"/>
      <selection pane="bottomLeft" activeCell="J4" sqref="J4"/>
    </sheetView>
  </sheetViews>
  <sheetFormatPr defaultColWidth="11" defaultRowHeight="15.6" x14ac:dyDescent="0.3"/>
  <cols>
    <col min="1" max="1" width="10.796875" style="20"/>
    <col min="2" max="4" width="16" style="7" customWidth="1"/>
    <col min="5" max="5" width="11" style="7"/>
    <col min="6" max="8" width="16" style="7" customWidth="1"/>
    <col min="9" max="9" width="11" style="7"/>
    <col min="10" max="10" width="15.69921875" style="7" customWidth="1"/>
    <col min="11" max="12" width="15.796875" style="7" customWidth="1"/>
    <col min="13" max="17" width="11" style="7"/>
    <col min="18" max="18" width="11.69921875" style="7" bestFit="1" customWidth="1"/>
    <col min="19" max="16384" width="11" style="7"/>
  </cols>
  <sheetData>
    <row r="1" spans="1:24" s="13" customFormat="1" ht="58.05" customHeight="1" x14ac:dyDescent="0.3">
      <c r="A1" s="11" t="s">
        <v>359</v>
      </c>
      <c r="B1" s="11" t="s">
        <v>409</v>
      </c>
      <c r="C1" s="11" t="s">
        <v>410</v>
      </c>
      <c r="D1" s="11" t="s">
        <v>411</v>
      </c>
      <c r="E1" s="12"/>
      <c r="F1" s="11" t="s">
        <v>412</v>
      </c>
      <c r="G1" s="11" t="s">
        <v>413</v>
      </c>
      <c r="H1" s="11" t="s">
        <v>414</v>
      </c>
      <c r="I1" s="12"/>
      <c r="J1" s="11" t="s">
        <v>415</v>
      </c>
      <c r="K1" s="11" t="s">
        <v>416</v>
      </c>
      <c r="L1" s="11" t="s">
        <v>417</v>
      </c>
      <c r="M1" s="12"/>
      <c r="N1" s="12"/>
      <c r="O1" s="12"/>
      <c r="P1" s="12"/>
      <c r="Q1" s="11"/>
      <c r="R1" s="11"/>
      <c r="S1" s="11"/>
      <c r="T1" s="11"/>
      <c r="U1" s="11"/>
      <c r="V1" s="11"/>
      <c r="W1" s="11"/>
      <c r="X1" s="11"/>
    </row>
    <row r="2" spans="1:24" s="15" customFormat="1" x14ac:dyDescent="0.3">
      <c r="A2" s="14"/>
      <c r="B2" s="9"/>
      <c r="C2" s="9"/>
      <c r="D2" s="9"/>
      <c r="E2" s="9"/>
      <c r="F2" s="9"/>
      <c r="G2" s="9"/>
      <c r="H2" s="9"/>
    </row>
    <row r="3" spans="1:24" x14ac:dyDescent="0.3">
      <c r="A3" s="14" t="s">
        <v>87</v>
      </c>
      <c r="B3" s="6">
        <f>'Output Index'!B3*1000000/'Hours Index'!B3</f>
        <v>67.470080596790751</v>
      </c>
      <c r="C3" s="6">
        <f>'Output Index'!C3*1000000/'Hours Index'!C3</f>
        <v>62.703308599836859</v>
      </c>
      <c r="D3" s="6">
        <f>'Output Index'!D3*1000000/'Hours Index'!D3</f>
        <v>64.724390729366689</v>
      </c>
      <c r="E3" s="6"/>
      <c r="F3" s="10">
        <f t="shared" ref="F3:F34" si="0">100*(1+LN(B3/B$57))</f>
        <v>92.282160006238712</v>
      </c>
      <c r="G3" s="10">
        <f t="shared" ref="G3:G34" si="1">100*(1+LN(C3/C$57))</f>
        <v>84.955156585040655</v>
      </c>
      <c r="H3" s="10">
        <f t="shared" ref="H3:H34" si="2">100*(1+LN(D3/D$57))</f>
        <v>88.127546324010098</v>
      </c>
    </row>
    <row r="4" spans="1:24" x14ac:dyDescent="0.3">
      <c r="A4" s="14" t="s">
        <v>88</v>
      </c>
      <c r="B4" s="6">
        <f>'Output Index'!B4*1000000/'Hours Index'!B4</f>
        <v>67.065230862777312</v>
      </c>
      <c r="C4" s="6">
        <f>'Output Index'!C4*1000000/'Hours Index'!C4</f>
        <v>62.666728710707403</v>
      </c>
      <c r="D4" s="6">
        <f>'Output Index'!D4*1000000/'Hours Index'!D4</f>
        <v>64.631011386932059</v>
      </c>
      <c r="E4" s="6"/>
      <c r="F4" s="10">
        <f t="shared" si="0"/>
        <v>91.680309158792923</v>
      </c>
      <c r="G4" s="10">
        <f t="shared" si="1"/>
        <v>84.896801509215166</v>
      </c>
      <c r="H4" s="10">
        <f t="shared" si="2"/>
        <v>87.983169889586279</v>
      </c>
      <c r="J4" s="6">
        <f t="shared" ref="J4:J35" si="3">400*LN(F4/F3)</f>
        <v>-2.617286003879117</v>
      </c>
      <c r="K4" s="6">
        <f t="shared" ref="K4:K35" si="4">400*LN(G4/G3)</f>
        <v>-0.27485148255573699</v>
      </c>
      <c r="L4" s="6">
        <f t="shared" ref="L4:L35" si="5">400*LN(H4/H3)</f>
        <v>-0.65584409567855961</v>
      </c>
    </row>
    <row r="5" spans="1:24" x14ac:dyDescent="0.3">
      <c r="A5" s="14" t="s">
        <v>89</v>
      </c>
      <c r="B5" s="6">
        <f>'Output Index'!B5*1000000/'Hours Index'!B5</f>
        <v>67.091525121512944</v>
      </c>
      <c r="C5" s="6">
        <f>'Output Index'!C5*1000000/'Hours Index'!C5</f>
        <v>63.076233363681474</v>
      </c>
      <c r="D5" s="6">
        <f>'Output Index'!D5*1000000/'Hours Index'!D5</f>
        <v>64.906268391996178</v>
      </c>
      <c r="E5" s="6"/>
      <c r="F5" s="10">
        <f t="shared" si="0"/>
        <v>91.719508465424042</v>
      </c>
      <c r="G5" s="10">
        <f t="shared" si="1"/>
        <v>85.548139912508219</v>
      </c>
      <c r="H5" s="10">
        <f t="shared" si="2"/>
        <v>88.408155530515131</v>
      </c>
      <c r="J5" s="6">
        <f t="shared" si="3"/>
        <v>0.17098951454075564</v>
      </c>
      <c r="K5" s="6">
        <f t="shared" si="4"/>
        <v>3.057135370088893</v>
      </c>
      <c r="L5" s="6">
        <f t="shared" si="5"/>
        <v>1.9274710352170297</v>
      </c>
    </row>
    <row r="6" spans="1:24" x14ac:dyDescent="0.3">
      <c r="A6" s="16" t="s">
        <v>90</v>
      </c>
      <c r="B6" s="6">
        <f>'Output Index'!B6*1000000/'Hours Index'!B6</f>
        <v>66.731311576664154</v>
      </c>
      <c r="C6" s="6">
        <f>'Output Index'!C6*1000000/'Hours Index'!C6</f>
        <v>62.954005007673786</v>
      </c>
      <c r="D6" s="6">
        <f>'Output Index'!D6*1000000/'Hours Index'!D6</f>
        <v>64.757997572136702</v>
      </c>
      <c r="E6" s="6"/>
      <c r="F6" s="10">
        <f t="shared" si="0"/>
        <v>91.181163256641454</v>
      </c>
      <c r="G6" s="10">
        <f t="shared" si="1"/>
        <v>85.354173137694559</v>
      </c>
      <c r="H6" s="10">
        <f t="shared" si="2"/>
        <v>88.179455844625991</v>
      </c>
      <c r="J6" s="6">
        <f t="shared" si="3"/>
        <v>-2.3547065557061573</v>
      </c>
      <c r="K6" s="6">
        <f t="shared" si="4"/>
        <v>-0.90796598190630295</v>
      </c>
      <c r="L6" s="6">
        <f t="shared" si="5"/>
        <v>-1.0360854285271115</v>
      </c>
    </row>
    <row r="7" spans="1:24" x14ac:dyDescent="0.3">
      <c r="A7" s="16" t="s">
        <v>91</v>
      </c>
      <c r="B7" s="6">
        <f>'Output Index'!B7*1000000/'Hours Index'!B7</f>
        <v>66.778634669628687</v>
      </c>
      <c r="C7" s="6">
        <f>'Output Index'!C7*1000000/'Hours Index'!C7</f>
        <v>63.122816794851389</v>
      </c>
      <c r="D7" s="6">
        <f>'Output Index'!D7*1000000/'Hours Index'!D7</f>
        <v>64.913139648831518</v>
      </c>
      <c r="E7" s="6"/>
      <c r="F7" s="10">
        <f t="shared" si="0"/>
        <v>91.25205399740932</v>
      </c>
      <c r="G7" s="10">
        <f t="shared" si="1"/>
        <v>85.621965243565981</v>
      </c>
      <c r="H7" s="10">
        <f t="shared" si="2"/>
        <v>88.418741400448525</v>
      </c>
      <c r="J7" s="6">
        <f t="shared" si="3"/>
        <v>0.31086770448065015</v>
      </c>
      <c r="K7" s="6">
        <f t="shared" si="4"/>
        <v>1.2530044362231136</v>
      </c>
      <c r="L7" s="6">
        <f t="shared" si="5"/>
        <v>1.0839780065444398</v>
      </c>
    </row>
    <row r="8" spans="1:24" x14ac:dyDescent="0.3">
      <c r="A8" s="16" t="s">
        <v>92</v>
      </c>
      <c r="B8" s="6">
        <f>'Output Index'!B8*1000000/'Hours Index'!B8</f>
        <v>67.077441303913176</v>
      </c>
      <c r="C8" s="6">
        <f>'Output Index'!C8*1000000/'Hours Index'!C8</f>
        <v>63.506664874936391</v>
      </c>
      <c r="D8" s="6">
        <f>'Output Index'!D8*1000000/'Hours Index'!D8</f>
        <v>65.315016166572605</v>
      </c>
      <c r="E8" s="6"/>
      <c r="F8" s="10">
        <f t="shared" si="0"/>
        <v>91.698514314501196</v>
      </c>
      <c r="G8" s="10">
        <f t="shared" si="1"/>
        <v>86.228220991760921</v>
      </c>
      <c r="H8" s="10">
        <f t="shared" si="2"/>
        <v>89.035931732181467</v>
      </c>
      <c r="J8" s="6">
        <f t="shared" si="3"/>
        <v>1.9522703098299083</v>
      </c>
      <c r="K8" s="6">
        <f t="shared" si="4"/>
        <v>2.8222640966213448</v>
      </c>
      <c r="L8" s="6">
        <f t="shared" si="5"/>
        <v>2.7824246473339196</v>
      </c>
    </row>
    <row r="9" spans="1:24" x14ac:dyDescent="0.3">
      <c r="A9" s="16" t="s">
        <v>93</v>
      </c>
      <c r="B9" s="6">
        <f>'Output Index'!B9*1000000/'Hours Index'!B9</f>
        <v>67.486944426406509</v>
      </c>
      <c r="C9" s="6">
        <f>'Output Index'!C9*1000000/'Hours Index'!C9</f>
        <v>64.001979921965187</v>
      </c>
      <c r="D9" s="6">
        <f>'Output Index'!D9*1000000/'Hours Index'!D9</f>
        <v>65.745443933859931</v>
      </c>
      <c r="E9" s="6"/>
      <c r="F9" s="10">
        <f t="shared" si="0"/>
        <v>92.307151413244952</v>
      </c>
      <c r="G9" s="10">
        <f t="shared" si="1"/>
        <v>87.005137002818358</v>
      </c>
      <c r="H9" s="10">
        <f t="shared" si="2"/>
        <v>89.69277257416735</v>
      </c>
      <c r="J9" s="6">
        <f t="shared" si="3"/>
        <v>2.6461764252205002</v>
      </c>
      <c r="K9" s="6">
        <f t="shared" si="4"/>
        <v>3.5878596543622931</v>
      </c>
      <c r="L9" s="6">
        <f t="shared" si="5"/>
        <v>2.9400707701213173</v>
      </c>
    </row>
    <row r="10" spans="1:24" x14ac:dyDescent="0.3">
      <c r="A10" s="16" t="s">
        <v>94</v>
      </c>
      <c r="B10" s="6">
        <f>'Output Index'!B10*1000000/'Hours Index'!B10</f>
        <v>66.804280282478018</v>
      </c>
      <c r="C10" s="6">
        <f>'Output Index'!C10*1000000/'Hours Index'!C10</f>
        <v>63.399286198612977</v>
      </c>
      <c r="D10" s="6">
        <f>'Output Index'!D10*1000000/'Hours Index'!D10</f>
        <v>65.228201671795958</v>
      </c>
      <c r="E10" s="6"/>
      <c r="F10" s="10">
        <f t="shared" si="0"/>
        <v>91.29045054411381</v>
      </c>
      <c r="G10" s="10">
        <f t="shared" si="1"/>
        <v>86.058995354916689</v>
      </c>
      <c r="H10" s="10">
        <f t="shared" si="2"/>
        <v>88.902926725851245</v>
      </c>
      <c r="J10" s="6">
        <f t="shared" si="3"/>
        <v>-4.4301722945644952</v>
      </c>
      <c r="K10" s="6">
        <f t="shared" si="4"/>
        <v>-4.3736437414431029</v>
      </c>
      <c r="L10" s="6">
        <f t="shared" si="5"/>
        <v>-3.5380515923146718</v>
      </c>
    </row>
    <row r="11" spans="1:24" x14ac:dyDescent="0.3">
      <c r="A11" s="16" t="s">
        <v>95</v>
      </c>
      <c r="B11" s="6">
        <f>'Output Index'!B11*1000000/'Hours Index'!B11</f>
        <v>67.534708484180996</v>
      </c>
      <c r="C11" s="6">
        <f>'Output Index'!C11*1000000/'Hours Index'!C11</f>
        <v>64.091595123596619</v>
      </c>
      <c r="D11" s="6">
        <f>'Output Index'!D11*1000000/'Hours Index'!D11</f>
        <v>66.000991912798597</v>
      </c>
      <c r="E11" s="6"/>
      <c r="F11" s="10">
        <f t="shared" si="0"/>
        <v>92.377901635505239</v>
      </c>
      <c r="G11" s="10">
        <f t="shared" si="1"/>
        <v>87.145058487905004</v>
      </c>
      <c r="H11" s="10">
        <f t="shared" si="2"/>
        <v>90.080712176161086</v>
      </c>
      <c r="J11" s="6">
        <f t="shared" si="3"/>
        <v>4.7366409537368179</v>
      </c>
      <c r="K11" s="6">
        <f t="shared" si="4"/>
        <v>5.0164062249443768</v>
      </c>
      <c r="L11" s="6">
        <f t="shared" si="5"/>
        <v>5.2644027489612037</v>
      </c>
    </row>
    <row r="12" spans="1:24" x14ac:dyDescent="0.3">
      <c r="A12" s="16" t="s">
        <v>96</v>
      </c>
      <c r="B12" s="6">
        <f>'Output Index'!B12*1000000/'Hours Index'!B12</f>
        <v>67.868356879130999</v>
      </c>
      <c r="C12" s="6">
        <f>'Output Index'!C12*1000000/'Hours Index'!C12</f>
        <v>64.148788990630919</v>
      </c>
      <c r="D12" s="6">
        <f>'Output Index'!D12*1000000/'Hours Index'!D12</f>
        <v>66.104752265262121</v>
      </c>
      <c r="E12" s="6"/>
      <c r="F12" s="10">
        <f t="shared" si="0"/>
        <v>92.870725146324546</v>
      </c>
      <c r="G12" s="10">
        <f t="shared" si="1"/>
        <v>87.23425639731775</v>
      </c>
      <c r="H12" s="10">
        <f t="shared" si="2"/>
        <v>90.23779902268079</v>
      </c>
      <c r="J12" s="6">
        <f t="shared" si="3"/>
        <v>2.1282734755755923</v>
      </c>
      <c r="K12" s="6">
        <f t="shared" si="4"/>
        <v>0.4092132934504582</v>
      </c>
      <c r="L12" s="6">
        <f t="shared" si="5"/>
        <v>0.69693071538534324</v>
      </c>
    </row>
    <row r="13" spans="1:24" x14ac:dyDescent="0.3">
      <c r="A13" s="16" t="s">
        <v>97</v>
      </c>
      <c r="B13" s="6">
        <f>'Output Index'!B13*1000000/'Hours Index'!B13</f>
        <v>67.541417321807202</v>
      </c>
      <c r="C13" s="6">
        <f>'Output Index'!C13*1000000/'Hours Index'!C13</f>
        <v>63.512423063396604</v>
      </c>
      <c r="D13" s="6">
        <f>'Output Index'!D13*1000000/'Hours Index'!D13</f>
        <v>65.60028675631024</v>
      </c>
      <c r="E13" s="6"/>
      <c r="F13" s="10">
        <f t="shared" si="0"/>
        <v>92.387835052815944</v>
      </c>
      <c r="G13" s="10">
        <f t="shared" si="1"/>
        <v>86.237287642384246</v>
      </c>
      <c r="H13" s="10">
        <f t="shared" si="2"/>
        <v>89.471741809202882</v>
      </c>
      <c r="J13" s="6">
        <f t="shared" si="3"/>
        <v>-2.0852636946570104</v>
      </c>
      <c r="K13" s="6">
        <f t="shared" si="4"/>
        <v>-4.5977787872766429</v>
      </c>
      <c r="L13" s="6">
        <f t="shared" si="5"/>
        <v>-3.4102222953993575</v>
      </c>
    </row>
    <row r="14" spans="1:24" x14ac:dyDescent="0.3">
      <c r="A14" s="16" t="s">
        <v>98</v>
      </c>
      <c r="B14" s="6">
        <f>'Output Index'!B14*1000000/'Hours Index'!B14</f>
        <v>67.220763715700215</v>
      </c>
      <c r="C14" s="6">
        <f>'Output Index'!C14*1000000/'Hours Index'!C14</f>
        <v>64.332011023941902</v>
      </c>
      <c r="D14" s="6">
        <f>'Output Index'!D14*1000000/'Hours Index'!D14</f>
        <v>66.395820515726328</v>
      </c>
      <c r="E14" s="6"/>
      <c r="F14" s="10">
        <f t="shared" si="0"/>
        <v>91.911953453432929</v>
      </c>
      <c r="G14" s="10">
        <f t="shared" si="1"/>
        <v>87.519469685987019</v>
      </c>
      <c r="H14" s="10">
        <f t="shared" si="2"/>
        <v>90.677146132738528</v>
      </c>
      <c r="J14" s="6">
        <f t="shared" si="3"/>
        <v>-2.0656894328741733</v>
      </c>
      <c r="K14" s="6">
        <f t="shared" si="4"/>
        <v>5.9034495654796055</v>
      </c>
      <c r="L14" s="6">
        <f t="shared" si="5"/>
        <v>5.3530047376745946</v>
      </c>
    </row>
    <row r="15" spans="1:24" x14ac:dyDescent="0.3">
      <c r="A15" s="16" t="s">
        <v>99</v>
      </c>
      <c r="B15" s="6">
        <f>'Output Index'!B15*1000000/'Hours Index'!B15</f>
        <v>68.278812664050079</v>
      </c>
      <c r="C15" s="6">
        <f>'Output Index'!C15*1000000/'Hours Index'!C15</f>
        <v>65.787727517234529</v>
      </c>
      <c r="D15" s="6">
        <f>'Output Index'!D15*1000000/'Hours Index'!D15</f>
        <v>67.708276475244332</v>
      </c>
      <c r="E15" s="6"/>
      <c r="F15" s="10">
        <f t="shared" si="0"/>
        <v>93.473685942124632</v>
      </c>
      <c r="G15" s="10">
        <f t="shared" si="1"/>
        <v>89.757065990595549</v>
      </c>
      <c r="H15" s="10">
        <f t="shared" si="2"/>
        <v>92.634577553162458</v>
      </c>
      <c r="J15" s="6">
        <f t="shared" si="3"/>
        <v>6.7395487140297998</v>
      </c>
      <c r="K15" s="6">
        <f t="shared" si="4"/>
        <v>10.098189864346871</v>
      </c>
      <c r="L15" s="6">
        <f t="shared" si="5"/>
        <v>8.5428505436892124</v>
      </c>
    </row>
    <row r="16" spans="1:24" x14ac:dyDescent="0.3">
      <c r="A16" s="16" t="s">
        <v>100</v>
      </c>
      <c r="B16" s="6">
        <f>'Output Index'!B16*1000000/'Hours Index'!B16</f>
        <v>68.748530131452412</v>
      </c>
      <c r="C16" s="6">
        <f>'Output Index'!C16*1000000/'Hours Index'!C16</f>
        <v>66.513506049129518</v>
      </c>
      <c r="D16" s="6">
        <f>'Output Index'!D16*1000000/'Hours Index'!D16</f>
        <v>68.321554876980883</v>
      </c>
      <c r="E16" s="6"/>
      <c r="F16" s="10">
        <f t="shared" si="0"/>
        <v>94.15927072783029</v>
      </c>
      <c r="G16" s="10">
        <f t="shared" si="1"/>
        <v>90.854237638957684</v>
      </c>
      <c r="H16" s="10">
        <f t="shared" si="2"/>
        <v>93.536265882567136</v>
      </c>
      <c r="J16" s="6">
        <f t="shared" si="3"/>
        <v>2.9231019919330858</v>
      </c>
      <c r="K16" s="6">
        <f t="shared" si="4"/>
        <v>4.85987365285186</v>
      </c>
      <c r="L16" s="6">
        <f t="shared" si="5"/>
        <v>3.8747007359132906</v>
      </c>
    </row>
    <row r="17" spans="1:12" x14ac:dyDescent="0.3">
      <c r="A17" s="16" t="s">
        <v>101</v>
      </c>
      <c r="B17" s="6">
        <f>'Output Index'!B17*1000000/'Hours Index'!B17</f>
        <v>69.658808258975213</v>
      </c>
      <c r="C17" s="6">
        <f>'Output Index'!C17*1000000/'Hours Index'!C17</f>
        <v>67.427960769179634</v>
      </c>
      <c r="D17" s="6">
        <f>'Output Index'!D17*1000000/'Hours Index'!D17</f>
        <v>69.270169095015078</v>
      </c>
      <c r="E17" s="6"/>
      <c r="F17" s="10">
        <f t="shared" si="0"/>
        <v>95.474650769020926</v>
      </c>
      <c r="G17" s="10">
        <f t="shared" si="1"/>
        <v>92.219713096627004</v>
      </c>
      <c r="H17" s="10">
        <f t="shared" si="2"/>
        <v>94.915170399811771</v>
      </c>
      <c r="J17" s="6">
        <f t="shared" si="3"/>
        <v>5.5492229551854173</v>
      </c>
      <c r="K17" s="6">
        <f t="shared" si="4"/>
        <v>5.9669910386390477</v>
      </c>
      <c r="L17" s="6">
        <f t="shared" si="5"/>
        <v>5.8537272141135199</v>
      </c>
    </row>
    <row r="18" spans="1:12" x14ac:dyDescent="0.3">
      <c r="A18" s="16" t="s">
        <v>102</v>
      </c>
      <c r="B18" s="6">
        <f>'Output Index'!B18*1000000/'Hours Index'!B18</f>
        <v>69.769887304167824</v>
      </c>
      <c r="C18" s="6">
        <f>'Output Index'!C18*1000000/'Hours Index'!C18</f>
        <v>67.578798245020906</v>
      </c>
      <c r="D18" s="6">
        <f>'Output Index'!D18*1000000/'Hours Index'!D18</f>
        <v>69.408368416860725</v>
      </c>
      <c r="E18" s="6"/>
      <c r="F18" s="10">
        <f t="shared" si="0"/>
        <v>95.633985356846111</v>
      </c>
      <c r="G18" s="10">
        <f t="shared" si="1"/>
        <v>92.44316492926788</v>
      </c>
      <c r="H18" s="10">
        <f t="shared" si="2"/>
        <v>95.114479348512589</v>
      </c>
      <c r="J18" s="6">
        <f t="shared" si="3"/>
        <v>0.66699078795841249</v>
      </c>
      <c r="K18" s="6">
        <f t="shared" si="4"/>
        <v>0.96804271260669084</v>
      </c>
      <c r="L18" s="6">
        <f t="shared" si="5"/>
        <v>0.83906494401412413</v>
      </c>
    </row>
    <row r="19" spans="1:12" x14ac:dyDescent="0.3">
      <c r="A19" s="16" t="s">
        <v>103</v>
      </c>
      <c r="B19" s="6">
        <f>'Output Index'!B19*1000000/'Hours Index'!B19</f>
        <v>70.210816699794805</v>
      </c>
      <c r="C19" s="6">
        <f>'Output Index'!C19*1000000/'Hours Index'!C19</f>
        <v>67.868151681276203</v>
      </c>
      <c r="D19" s="6">
        <f>'Output Index'!D19*1000000/'Hours Index'!D19</f>
        <v>69.646036739439438</v>
      </c>
      <c r="E19" s="6"/>
      <c r="F19" s="10">
        <f t="shared" si="0"/>
        <v>96.263973407102213</v>
      </c>
      <c r="G19" s="10">
        <f t="shared" si="1"/>
        <v>92.87042279899444</v>
      </c>
      <c r="H19" s="10">
        <f t="shared" si="2"/>
        <v>95.456314695251621</v>
      </c>
      <c r="J19" s="6">
        <f t="shared" si="3"/>
        <v>2.6263554551235471</v>
      </c>
      <c r="K19" s="6">
        <f t="shared" si="4"/>
        <v>1.8444783549178163</v>
      </c>
      <c r="L19" s="6">
        <f t="shared" si="5"/>
        <v>1.4349972778386</v>
      </c>
    </row>
    <row r="20" spans="1:12" x14ac:dyDescent="0.3">
      <c r="A20" s="16" t="s">
        <v>104</v>
      </c>
      <c r="B20" s="6">
        <f>'Output Index'!B20*1000000/'Hours Index'!B20</f>
        <v>70.4711879044293</v>
      </c>
      <c r="C20" s="6">
        <f>'Output Index'!C20*1000000/'Hours Index'!C20</f>
        <v>68.124567763713756</v>
      </c>
      <c r="D20" s="6">
        <f>'Output Index'!D20*1000000/'Hours Index'!D20</f>
        <v>69.775089406259553</v>
      </c>
      <c r="E20" s="6"/>
      <c r="F20" s="10">
        <f t="shared" si="0"/>
        <v>96.634129494453603</v>
      </c>
      <c r="G20" s="10">
        <f t="shared" si="1"/>
        <v>93.247525907677698</v>
      </c>
      <c r="H20" s="10">
        <f t="shared" si="2"/>
        <v>95.641441163879463</v>
      </c>
      <c r="J20" s="6">
        <f t="shared" si="3"/>
        <v>1.5351381319813004</v>
      </c>
      <c r="K20" s="6">
        <f t="shared" si="4"/>
        <v>1.6209231934654535</v>
      </c>
      <c r="L20" s="6">
        <f t="shared" si="5"/>
        <v>0.7750024094556428</v>
      </c>
    </row>
    <row r="21" spans="1:12" x14ac:dyDescent="0.3">
      <c r="A21" s="16" t="s">
        <v>105</v>
      </c>
      <c r="B21" s="6">
        <f>'Output Index'!B21*1000000/'Hours Index'!B21</f>
        <v>70.523062803836908</v>
      </c>
      <c r="C21" s="6">
        <f>'Output Index'!C21*1000000/'Hours Index'!C21</f>
        <v>68.260067226193016</v>
      </c>
      <c r="D21" s="6">
        <f>'Output Index'!D21*1000000/'Hours Index'!D21</f>
        <v>69.88484843536456</v>
      </c>
      <c r="E21" s="6"/>
      <c r="F21" s="10">
        <f t="shared" si="0"/>
        <v>96.707713915786712</v>
      </c>
      <c r="G21" s="10">
        <f t="shared" si="1"/>
        <v>93.446227919926244</v>
      </c>
      <c r="H21" s="10">
        <f t="shared" si="2"/>
        <v>95.798621602878001</v>
      </c>
      <c r="J21" s="6">
        <f t="shared" si="3"/>
        <v>0.30447387316937363</v>
      </c>
      <c r="K21" s="6">
        <f t="shared" si="4"/>
        <v>0.85145681932356687</v>
      </c>
      <c r="L21" s="6">
        <f t="shared" si="5"/>
        <v>0.65683419466516979</v>
      </c>
    </row>
    <row r="22" spans="1:12" x14ac:dyDescent="0.3">
      <c r="A22" s="16" t="s">
        <v>106</v>
      </c>
      <c r="B22" s="6">
        <f>'Output Index'!B22*1000000/'Hours Index'!B22</f>
        <v>70.112304717643894</v>
      </c>
      <c r="C22" s="6">
        <f>'Output Index'!C22*1000000/'Hours Index'!C22</f>
        <v>67.790194916848492</v>
      </c>
      <c r="D22" s="6">
        <f>'Output Index'!D22*1000000/'Hours Index'!D22</f>
        <v>69.398429427844064</v>
      </c>
      <c r="E22" s="6"/>
      <c r="F22" s="10">
        <f t="shared" si="0"/>
        <v>96.123566042528395</v>
      </c>
      <c r="G22" s="10">
        <f t="shared" si="1"/>
        <v>92.755491760892042</v>
      </c>
      <c r="H22" s="10">
        <f t="shared" si="2"/>
        <v>95.100158740029457</v>
      </c>
      <c r="J22" s="6">
        <f t="shared" si="3"/>
        <v>-2.4234643269960219</v>
      </c>
      <c r="K22" s="6">
        <f t="shared" si="4"/>
        <v>-2.9677033217623618</v>
      </c>
      <c r="L22" s="6">
        <f t="shared" si="5"/>
        <v>-2.9270631415120323</v>
      </c>
    </row>
    <row r="23" spans="1:12" x14ac:dyDescent="0.3">
      <c r="A23" s="16" t="s">
        <v>107</v>
      </c>
      <c r="B23" s="6">
        <f>'Output Index'!B23*1000000/'Hours Index'!B23</f>
        <v>69.927844509561766</v>
      </c>
      <c r="C23" s="6">
        <f>'Output Index'!C23*1000000/'Hours Index'!C23</f>
        <v>67.623780729518288</v>
      </c>
      <c r="D23" s="6">
        <f>'Output Index'!D23*1000000/'Hours Index'!D23</f>
        <v>69.234383577192929</v>
      </c>
      <c r="E23" s="6"/>
      <c r="F23" s="10">
        <f t="shared" si="0"/>
        <v>95.860126856295253</v>
      </c>
      <c r="G23" s="10">
        <f t="shared" si="1"/>
        <v>92.509705799269454</v>
      </c>
      <c r="H23" s="10">
        <f t="shared" si="2"/>
        <v>94.863496259246674</v>
      </c>
      <c r="J23" s="6">
        <f t="shared" si="3"/>
        <v>-1.0977572005231051</v>
      </c>
      <c r="K23" s="6">
        <f t="shared" si="4"/>
        <v>-1.0613374084657567</v>
      </c>
      <c r="L23" s="6">
        <f t="shared" si="5"/>
        <v>-0.99666477031954326</v>
      </c>
    </row>
    <row r="24" spans="1:12" x14ac:dyDescent="0.3">
      <c r="A24" s="16" t="s">
        <v>108</v>
      </c>
      <c r="B24" s="6">
        <f>'Output Index'!B24*1000000/'Hours Index'!B24</f>
        <v>69.523003466110325</v>
      </c>
      <c r="C24" s="6">
        <f>'Output Index'!C24*1000000/'Hours Index'!C24</f>
        <v>67.305152118299404</v>
      </c>
      <c r="D24" s="6">
        <f>'Output Index'!D24*1000000/'Hours Index'!D24</f>
        <v>68.873208618664833</v>
      </c>
      <c r="E24" s="6"/>
      <c r="F24" s="10">
        <f t="shared" si="0"/>
        <v>95.2795033797466</v>
      </c>
      <c r="G24" s="10">
        <f t="shared" si="1"/>
        <v>92.037413909353546</v>
      </c>
      <c r="H24" s="10">
        <f t="shared" si="2"/>
        <v>94.340460883476595</v>
      </c>
      <c r="J24" s="6">
        <f t="shared" si="3"/>
        <v>-2.4301617064239682</v>
      </c>
      <c r="K24" s="6">
        <f t="shared" si="4"/>
        <v>-2.0473597063058788</v>
      </c>
      <c r="L24" s="6">
        <f t="shared" si="5"/>
        <v>-2.2115254501182418</v>
      </c>
    </row>
    <row r="25" spans="1:12" x14ac:dyDescent="0.3">
      <c r="A25" s="16" t="s">
        <v>109</v>
      </c>
      <c r="B25" s="6">
        <f>'Output Index'!B25*1000000/'Hours Index'!B25</f>
        <v>69.631799088553265</v>
      </c>
      <c r="C25" s="6">
        <f>'Output Index'!C25*1000000/'Hours Index'!C25</f>
        <v>67.758512953266489</v>
      </c>
      <c r="D25" s="6">
        <f>'Output Index'!D25*1000000/'Hours Index'!D25</f>
        <v>69.319745675093984</v>
      </c>
      <c r="E25" s="6"/>
      <c r="F25" s="10">
        <f t="shared" si="0"/>
        <v>95.435869732345466</v>
      </c>
      <c r="G25" s="10">
        <f t="shared" si="1"/>
        <v>92.708745517926317</v>
      </c>
      <c r="H25" s="10">
        <f t="shared" si="2"/>
        <v>94.986714685376583</v>
      </c>
      <c r="J25" s="6">
        <f t="shared" si="3"/>
        <v>0.65591518957338812</v>
      </c>
      <c r="K25" s="6">
        <f t="shared" si="4"/>
        <v>2.9070571883188916</v>
      </c>
      <c r="L25" s="6">
        <f t="shared" si="5"/>
        <v>2.7307492858709432</v>
      </c>
    </row>
    <row r="26" spans="1:12" x14ac:dyDescent="0.3">
      <c r="A26" s="16" t="s">
        <v>110</v>
      </c>
      <c r="B26" s="6">
        <f>'Output Index'!B26*1000000/'Hours Index'!B26</f>
        <v>69.786134926940747</v>
      </c>
      <c r="C26" s="6">
        <f>'Output Index'!C26*1000000/'Hours Index'!C26</f>
        <v>67.861571667611145</v>
      </c>
      <c r="D26" s="6">
        <f>'Output Index'!D26*1000000/'Hours Index'!D26</f>
        <v>69.272643667168055</v>
      </c>
      <c r="E26" s="6"/>
      <c r="F26" s="10">
        <f t="shared" si="0"/>
        <v>95.657270088793283</v>
      </c>
      <c r="G26" s="10">
        <f t="shared" si="1"/>
        <v>92.860727039645852</v>
      </c>
      <c r="H26" s="10">
        <f t="shared" si="2"/>
        <v>94.918742684947162</v>
      </c>
      <c r="J26" s="6">
        <f t="shared" si="3"/>
        <v>0.92687976437404884</v>
      </c>
      <c r="K26" s="6">
        <f t="shared" si="4"/>
        <v>0.65520067974994234</v>
      </c>
      <c r="L26" s="6">
        <f t="shared" si="5"/>
        <v>-0.28634038967932746</v>
      </c>
    </row>
    <row r="27" spans="1:12" x14ac:dyDescent="0.3">
      <c r="A27" s="16" t="s">
        <v>111</v>
      </c>
      <c r="B27" s="6">
        <f>'Output Index'!B27*1000000/'Hours Index'!B27</f>
        <v>69.634461411481581</v>
      </c>
      <c r="C27" s="6">
        <f>'Output Index'!C27*1000000/'Hours Index'!C27</f>
        <v>68.092577849571711</v>
      </c>
      <c r="D27" s="6">
        <f>'Output Index'!D27*1000000/'Hours Index'!D27</f>
        <v>69.491085656443403</v>
      </c>
      <c r="E27" s="6"/>
      <c r="F27" s="10">
        <f t="shared" si="0"/>
        <v>95.439693089013588</v>
      </c>
      <c r="G27" s="10">
        <f t="shared" si="1"/>
        <v>93.200556908898406</v>
      </c>
      <c r="H27" s="10">
        <f t="shared" si="2"/>
        <v>95.233583127448071</v>
      </c>
      <c r="J27" s="6">
        <f t="shared" si="3"/>
        <v>-0.91085526501068526</v>
      </c>
      <c r="K27" s="6">
        <f t="shared" si="4"/>
        <v>1.4611540452449203</v>
      </c>
      <c r="L27" s="6">
        <f t="shared" si="5"/>
        <v>1.3245832418236509</v>
      </c>
    </row>
    <row r="28" spans="1:12" x14ac:dyDescent="0.3">
      <c r="A28" s="16" t="s">
        <v>112</v>
      </c>
      <c r="B28" s="6">
        <f>'Output Index'!B28*1000000/'Hours Index'!B28</f>
        <v>69.560786226331203</v>
      </c>
      <c r="C28" s="6">
        <f>'Output Index'!C28*1000000/'Hours Index'!C28</f>
        <v>68.074350988754261</v>
      </c>
      <c r="D28" s="6">
        <f>'Output Index'!D28*1000000/'Hours Index'!D28</f>
        <v>69.399096981934704</v>
      </c>
      <c r="E28" s="6"/>
      <c r="F28" s="10">
        <f t="shared" si="0"/>
        <v>95.333834313975288</v>
      </c>
      <c r="G28" s="10">
        <f t="shared" si="1"/>
        <v>93.173785561285854</v>
      </c>
      <c r="H28" s="10">
        <f t="shared" si="2"/>
        <v>95.101120650674289</v>
      </c>
      <c r="J28" s="6">
        <f t="shared" si="3"/>
        <v>-0.44391394275378721</v>
      </c>
      <c r="K28" s="6">
        <f t="shared" si="4"/>
        <v>-0.11491430608677533</v>
      </c>
      <c r="L28" s="6">
        <f t="shared" si="5"/>
        <v>-0.5567560535415419</v>
      </c>
    </row>
    <row r="29" spans="1:12" x14ac:dyDescent="0.3">
      <c r="A29" s="16" t="s">
        <v>113</v>
      </c>
      <c r="B29" s="6">
        <f>'Output Index'!B29*1000000/'Hours Index'!B29</f>
        <v>69.433002072038775</v>
      </c>
      <c r="C29" s="6">
        <f>'Output Index'!C29*1000000/'Hours Index'!C29</f>
        <v>67.827673457621401</v>
      </c>
      <c r="D29" s="6">
        <f>'Output Index'!D29*1000000/'Hours Index'!D29</f>
        <v>69.048893602676429</v>
      </c>
      <c r="E29" s="6"/>
      <c r="F29" s="10">
        <f t="shared" si="0"/>
        <v>95.149963952776844</v>
      </c>
      <c r="G29" s="10">
        <f t="shared" si="1"/>
        <v>92.81076256285381</v>
      </c>
      <c r="H29" s="10">
        <f t="shared" si="2"/>
        <v>94.595220746039786</v>
      </c>
      <c r="J29" s="6">
        <f t="shared" si="3"/>
        <v>-0.77222491352931</v>
      </c>
      <c r="K29" s="6">
        <f t="shared" si="4"/>
        <v>-1.5615209462193913</v>
      </c>
      <c r="L29" s="6">
        <f t="shared" si="5"/>
        <v>-2.1335197096104883</v>
      </c>
    </row>
    <row r="30" spans="1:12" x14ac:dyDescent="0.3">
      <c r="A30" s="16" t="s">
        <v>114</v>
      </c>
      <c r="B30" s="6">
        <f>'Output Index'!B30*1000000/'Hours Index'!B30</f>
        <v>69.499661127011223</v>
      </c>
      <c r="C30" s="6">
        <f>'Output Index'!C30*1000000/'Hours Index'!C30</f>
        <v>67.890318264660706</v>
      </c>
      <c r="D30" s="6">
        <f>'Output Index'!D30*1000000/'Hours Index'!D30</f>
        <v>69.017517460406424</v>
      </c>
      <c r="E30" s="6"/>
      <c r="F30" s="10">
        <f t="shared" si="0"/>
        <v>95.245922755483974</v>
      </c>
      <c r="G30" s="10">
        <f t="shared" si="1"/>
        <v>92.903078711498949</v>
      </c>
      <c r="H30" s="10">
        <f t="shared" si="2"/>
        <v>94.549769948023737</v>
      </c>
      <c r="J30" s="6">
        <f t="shared" si="3"/>
        <v>0.40319699124202318</v>
      </c>
      <c r="K30" s="6">
        <f t="shared" si="4"/>
        <v>0.39767054782926281</v>
      </c>
      <c r="L30" s="6">
        <f t="shared" si="5"/>
        <v>-0.19223686008949656</v>
      </c>
    </row>
    <row r="31" spans="1:12" x14ac:dyDescent="0.3">
      <c r="A31" s="16" t="s">
        <v>115</v>
      </c>
      <c r="B31" s="6">
        <f>'Output Index'!B31*1000000/'Hours Index'!B31</f>
        <v>69.105027748719422</v>
      </c>
      <c r="C31" s="6">
        <f>'Output Index'!C31*1000000/'Hours Index'!C31</f>
        <v>67.517882903349872</v>
      </c>
      <c r="D31" s="6">
        <f>'Output Index'!D31*1000000/'Hours Index'!D31</f>
        <v>68.728962488856752</v>
      </c>
      <c r="E31" s="6"/>
      <c r="F31" s="10">
        <f t="shared" si="0"/>
        <v>94.676483946654002</v>
      </c>
      <c r="G31" s="10">
        <f t="shared" si="1"/>
        <v>92.35298455580272</v>
      </c>
      <c r="H31" s="10">
        <f t="shared" si="2"/>
        <v>94.13080404233169</v>
      </c>
      <c r="J31" s="6">
        <f t="shared" si="3"/>
        <v>-2.3986238383337675</v>
      </c>
      <c r="K31" s="6">
        <f t="shared" si="4"/>
        <v>-2.3755045325297868</v>
      </c>
      <c r="L31" s="6">
        <f t="shared" si="5"/>
        <v>-1.776405850048064</v>
      </c>
    </row>
    <row r="32" spans="1:12" x14ac:dyDescent="0.3">
      <c r="A32" s="16" t="s">
        <v>116</v>
      </c>
      <c r="B32" s="6">
        <f>'Output Index'!B32*1000000/'Hours Index'!B32</f>
        <v>69.353291307531691</v>
      </c>
      <c r="C32" s="6">
        <f>'Output Index'!C32*1000000/'Hours Index'!C32</f>
        <v>67.924458209121241</v>
      </c>
      <c r="D32" s="6">
        <f>'Output Index'!D32*1000000/'Hours Index'!D32</f>
        <v>69.100147503209271</v>
      </c>
      <c r="E32" s="6"/>
      <c r="F32" s="10">
        <f t="shared" si="0"/>
        <v>95.035095587420642</v>
      </c>
      <c r="G32" s="10">
        <f t="shared" si="1"/>
        <v>92.953352983659897</v>
      </c>
      <c r="H32" s="10">
        <f t="shared" si="2"/>
        <v>94.669421627166656</v>
      </c>
      <c r="J32" s="6">
        <f t="shared" si="3"/>
        <v>1.5122411348104583</v>
      </c>
      <c r="K32" s="6">
        <f t="shared" si="4"/>
        <v>2.5919050000459709</v>
      </c>
      <c r="L32" s="6">
        <f t="shared" si="5"/>
        <v>2.2822813655062935</v>
      </c>
    </row>
    <row r="33" spans="1:12" x14ac:dyDescent="0.3">
      <c r="A33" s="16" t="s">
        <v>117</v>
      </c>
      <c r="B33" s="6">
        <f>'Output Index'!B33*1000000/'Hours Index'!B33</f>
        <v>69.538266569104735</v>
      </c>
      <c r="C33" s="6">
        <f>'Output Index'!C33*1000000/'Hours Index'!C33</f>
        <v>68.257922444064604</v>
      </c>
      <c r="D33" s="6">
        <f>'Output Index'!D33*1000000/'Hours Index'!D33</f>
        <v>69.412256301921573</v>
      </c>
      <c r="E33" s="6"/>
      <c r="F33" s="10">
        <f t="shared" si="0"/>
        <v>95.301455003015732</v>
      </c>
      <c r="G33" s="10">
        <f t="shared" si="1"/>
        <v>93.443085796117117</v>
      </c>
      <c r="H33" s="10">
        <f t="shared" si="2"/>
        <v>95.120080656055663</v>
      </c>
      <c r="J33" s="6">
        <f t="shared" si="3"/>
        <v>1.1195310144881354</v>
      </c>
      <c r="K33" s="6">
        <f t="shared" si="4"/>
        <v>2.1019025580396864</v>
      </c>
      <c r="L33" s="6">
        <f t="shared" si="5"/>
        <v>1.8996198228497523</v>
      </c>
    </row>
    <row r="34" spans="1:12" x14ac:dyDescent="0.3">
      <c r="A34" s="16" t="s">
        <v>118</v>
      </c>
      <c r="B34" s="6">
        <f>'Output Index'!B34*1000000/'Hours Index'!B34</f>
        <v>69.158553586536684</v>
      </c>
      <c r="C34" s="6">
        <f>'Output Index'!C34*1000000/'Hours Index'!C34</f>
        <v>67.675381803449113</v>
      </c>
      <c r="D34" s="6">
        <f>'Output Index'!D34*1000000/'Hours Index'!D34</f>
        <v>68.810229265714469</v>
      </c>
      <c r="E34" s="6"/>
      <c r="F34" s="10">
        <f t="shared" si="0"/>
        <v>94.75390974450228</v>
      </c>
      <c r="G34" s="10">
        <f t="shared" si="1"/>
        <v>92.585982807148383</v>
      </c>
      <c r="H34" s="10">
        <f t="shared" si="2"/>
        <v>94.248976594137844</v>
      </c>
      <c r="J34" s="6">
        <f t="shared" si="3"/>
        <v>-2.3047884983599038</v>
      </c>
      <c r="K34" s="6">
        <f t="shared" si="4"/>
        <v>-3.6859145090673886</v>
      </c>
      <c r="L34" s="6">
        <f t="shared" si="5"/>
        <v>-3.6800529882662087</v>
      </c>
    </row>
    <row r="35" spans="1:12" x14ac:dyDescent="0.3">
      <c r="A35" s="16" t="s">
        <v>119</v>
      </c>
      <c r="B35" s="6">
        <f>'Output Index'!B35*1000000/'Hours Index'!B35</f>
        <v>69.429477702075403</v>
      </c>
      <c r="C35" s="6">
        <f>'Output Index'!C35*1000000/'Hours Index'!C35</f>
        <v>68.154702314654287</v>
      </c>
      <c r="D35" s="6">
        <f>'Output Index'!D35*1000000/'Hours Index'!D35</f>
        <v>69.157740236418462</v>
      </c>
      <c r="E35" s="6"/>
      <c r="F35" s="10">
        <f t="shared" ref="F35:F66" si="6">100*(1+LN(B35/B$57))</f>
        <v>95.144887894838277</v>
      </c>
      <c r="G35" s="10">
        <f t="shared" ref="G35:G66" si="7">100*(1+LN(C35/C$57))</f>
        <v>93.291750610986341</v>
      </c>
      <c r="H35" s="10">
        <f t="shared" ref="H35:H66" si="8">100*(1+LN(D35/D$57))</f>
        <v>94.75273367175518</v>
      </c>
      <c r="J35" s="6">
        <f t="shared" si="3"/>
        <v>1.6471034367618806</v>
      </c>
      <c r="K35" s="6">
        <f t="shared" si="4"/>
        <v>3.0375717737767181</v>
      </c>
      <c r="L35" s="6">
        <f t="shared" si="5"/>
        <v>2.1322908447005262</v>
      </c>
    </row>
    <row r="36" spans="1:12" x14ac:dyDescent="0.3">
      <c r="A36" s="16" t="s">
        <v>120</v>
      </c>
      <c r="B36" s="6">
        <f>'Output Index'!B36*1000000/'Hours Index'!B36</f>
        <v>69.932952948722459</v>
      </c>
      <c r="C36" s="6">
        <f>'Output Index'!C36*1000000/'Hours Index'!C36</f>
        <v>68.680617051671774</v>
      </c>
      <c r="D36" s="6">
        <f>'Output Index'!D36*1000000/'Hours Index'!D36</f>
        <v>69.656881848640623</v>
      </c>
      <c r="E36" s="6"/>
      <c r="F36" s="10">
        <f t="shared" si="6"/>
        <v>95.867431889951277</v>
      </c>
      <c r="G36" s="10">
        <f t="shared" si="7"/>
        <v>94.060437130007969</v>
      </c>
      <c r="H36" s="10">
        <f t="shared" si="8"/>
        <v>95.471885236533922</v>
      </c>
      <c r="J36" s="6">
        <f t="shared" ref="J36:J66" si="9">400*LN(F36/F35)</f>
        <v>3.0261815247238819</v>
      </c>
      <c r="K36" s="6">
        <f t="shared" ref="K36:K66" si="10">400*LN(G36/G35)</f>
        <v>3.2823351213652874</v>
      </c>
      <c r="L36" s="6">
        <f t="shared" ref="L36:L66" si="11">400*LN(H36/H35)</f>
        <v>3.0244455006386195</v>
      </c>
    </row>
    <row r="37" spans="1:12" x14ac:dyDescent="0.3">
      <c r="A37" s="16" t="s">
        <v>121</v>
      </c>
      <c r="B37" s="6">
        <f>'Output Index'!B37*1000000/'Hours Index'!B37</f>
        <v>69.630821098046098</v>
      </c>
      <c r="C37" s="6">
        <f>'Output Index'!C37*1000000/'Hours Index'!C37</f>
        <v>68.577179900023808</v>
      </c>
      <c r="D37" s="6">
        <f>'Output Index'!D37*1000000/'Hours Index'!D37</f>
        <v>69.462600314414033</v>
      </c>
      <c r="E37" s="6"/>
      <c r="F37" s="10">
        <f t="shared" si="6"/>
        <v>95.434465205407975</v>
      </c>
      <c r="G37" s="10">
        <f t="shared" si="7"/>
        <v>93.909717573777073</v>
      </c>
      <c r="H37" s="10">
        <f t="shared" si="8"/>
        <v>95.192583362340187</v>
      </c>
      <c r="J37" s="6">
        <f t="shared" si="9"/>
        <v>-1.8106142401742693</v>
      </c>
      <c r="K37" s="6">
        <f t="shared" si="10"/>
        <v>-0.64146178426657918</v>
      </c>
      <c r="L37" s="6">
        <f t="shared" si="11"/>
        <v>-1.1719103240598741</v>
      </c>
    </row>
    <row r="38" spans="1:12" x14ac:dyDescent="0.3">
      <c r="A38" s="16" t="s">
        <v>122</v>
      </c>
      <c r="B38" s="6">
        <f>'Output Index'!B38*1000000/'Hours Index'!B38</f>
        <v>69.97124001997318</v>
      </c>
      <c r="C38" s="6">
        <f>'Output Index'!C38*1000000/'Hours Index'!C38</f>
        <v>69.085324574620984</v>
      </c>
      <c r="D38" s="6">
        <f>'Output Index'!D38*1000000/'Hours Index'!D38</f>
        <v>69.8436696820783</v>
      </c>
      <c r="E38" s="6"/>
      <c r="F38" s="10">
        <f t="shared" si="6"/>
        <v>95.922165163335166</v>
      </c>
      <c r="G38" s="10">
        <f t="shared" si="7"/>
        <v>94.647967955630492</v>
      </c>
      <c r="H38" s="10">
        <f t="shared" si="8"/>
        <v>95.739680514783458</v>
      </c>
      <c r="J38" s="6">
        <f t="shared" si="9"/>
        <v>2.0389197404128914</v>
      </c>
      <c r="K38" s="6">
        <f t="shared" si="10"/>
        <v>3.1322155957638453</v>
      </c>
      <c r="L38" s="6">
        <f t="shared" si="11"/>
        <v>2.2923256181312284</v>
      </c>
    </row>
    <row r="39" spans="1:12" x14ac:dyDescent="0.3">
      <c r="A39" s="16" t="s">
        <v>123</v>
      </c>
      <c r="B39" s="6">
        <f>'Output Index'!B39*1000000/'Hours Index'!B39</f>
        <v>70.160124789091356</v>
      </c>
      <c r="C39" s="6">
        <f>'Output Index'!C39*1000000/'Hours Index'!C39</f>
        <v>69.288637710834578</v>
      </c>
      <c r="D39" s="6">
        <f>'Output Index'!D39*1000000/'Hours Index'!D39</f>
        <v>69.878029825772117</v>
      </c>
      <c r="E39" s="6"/>
      <c r="F39" s="10">
        <f t="shared" si="6"/>
        <v>96.191747756451988</v>
      </c>
      <c r="G39" s="10">
        <f t="shared" si="7"/>
        <v>94.941828562298326</v>
      </c>
      <c r="H39" s="10">
        <f t="shared" si="8"/>
        <v>95.788864205659678</v>
      </c>
      <c r="J39" s="6">
        <f t="shared" si="9"/>
        <v>1.1225955099833496</v>
      </c>
      <c r="K39" s="6">
        <f t="shared" si="10"/>
        <v>1.2399858954140139</v>
      </c>
      <c r="L39" s="6">
        <f t="shared" si="11"/>
        <v>0.20543649837319278</v>
      </c>
    </row>
    <row r="40" spans="1:12" x14ac:dyDescent="0.3">
      <c r="A40" s="16" t="s">
        <v>124</v>
      </c>
      <c r="B40" s="6">
        <f>'Output Index'!B40*1000000/'Hours Index'!B40</f>
        <v>70.10465646821217</v>
      </c>
      <c r="C40" s="6">
        <f>'Output Index'!C40*1000000/'Hours Index'!C40</f>
        <v>69.258738580884796</v>
      </c>
      <c r="D40" s="6">
        <f>'Output Index'!D40*1000000/'Hours Index'!D40</f>
        <v>69.725433978401341</v>
      </c>
      <c r="E40" s="6"/>
      <c r="F40" s="10">
        <f t="shared" si="6"/>
        <v>96.112656878081197</v>
      </c>
      <c r="G40" s="10">
        <f t="shared" si="7"/>
        <v>94.898667686626482</v>
      </c>
      <c r="H40" s="10">
        <f t="shared" si="8"/>
        <v>95.570250850394501</v>
      </c>
      <c r="J40" s="6">
        <f t="shared" si="9"/>
        <v>-0.32902369753011679</v>
      </c>
      <c r="K40" s="6">
        <f t="shared" si="10"/>
        <v>-0.18188269528712808</v>
      </c>
      <c r="L40" s="6">
        <f t="shared" si="11"/>
        <v>-0.91394005582761761</v>
      </c>
    </row>
    <row r="41" spans="1:12" x14ac:dyDescent="0.3">
      <c r="A41" s="16" t="s">
        <v>125</v>
      </c>
      <c r="B41" s="6">
        <f>'Output Index'!B41*1000000/'Hours Index'!B41</f>
        <v>69.826513025195354</v>
      </c>
      <c r="C41" s="6">
        <f>'Output Index'!C41*1000000/'Hours Index'!C41</f>
        <v>69.230911320965063</v>
      </c>
      <c r="D41" s="6">
        <f>'Output Index'!D41*1000000/'Hours Index'!D41</f>
        <v>69.491901505763096</v>
      </c>
      <c r="E41" s="6"/>
      <c r="F41" s="10">
        <f t="shared" si="6"/>
        <v>95.715113128048969</v>
      </c>
      <c r="G41" s="10">
        <f t="shared" si="7"/>
        <v>94.858480914093008</v>
      </c>
      <c r="H41" s="10">
        <f t="shared" si="8"/>
        <v>95.234757155055846</v>
      </c>
      <c r="J41" s="6">
        <f t="shared" si="9"/>
        <v>-1.6579218708524239</v>
      </c>
      <c r="K41" s="6">
        <f t="shared" si="10"/>
        <v>-0.16942401772210225</v>
      </c>
      <c r="L41" s="6">
        <f t="shared" si="11"/>
        <v>-1.4066466895746599</v>
      </c>
    </row>
    <row r="42" spans="1:12" x14ac:dyDescent="0.3">
      <c r="A42" s="16" t="s">
        <v>126</v>
      </c>
      <c r="B42" s="6">
        <f>'Output Index'!B42*1000000/'Hours Index'!B42</f>
        <v>70.057024897680861</v>
      </c>
      <c r="C42" s="6">
        <f>'Output Index'!C42*1000000/'Hours Index'!C42</f>
        <v>69.691359899361686</v>
      </c>
      <c r="D42" s="6">
        <f>'Output Index'!D42*1000000/'Hours Index'!D42</f>
        <v>69.80581698026144</v>
      </c>
      <c r="E42" s="6"/>
      <c r="F42" s="10">
        <f t="shared" si="6"/>
        <v>96.044690267092051</v>
      </c>
      <c r="G42" s="10">
        <f t="shared" si="7"/>
        <v>95.521369967725548</v>
      </c>
      <c r="H42" s="10">
        <f t="shared" si="8"/>
        <v>95.685469498834067</v>
      </c>
      <c r="J42" s="6">
        <f t="shared" si="9"/>
        <v>1.3749595388541813</v>
      </c>
      <c r="K42" s="6">
        <f t="shared" si="10"/>
        <v>2.7855541623716515</v>
      </c>
      <c r="L42" s="6">
        <f t="shared" si="11"/>
        <v>1.8885926922050704</v>
      </c>
    </row>
    <row r="43" spans="1:12" x14ac:dyDescent="0.3">
      <c r="A43" s="16" t="s">
        <v>127</v>
      </c>
      <c r="B43" s="6">
        <f>'Output Index'!B43*1000000/'Hours Index'!B43</f>
        <v>70.065566950638981</v>
      </c>
      <c r="C43" s="6">
        <f>'Output Index'!C43*1000000/'Hours Index'!C43</f>
        <v>69.752367681430826</v>
      </c>
      <c r="D43" s="6">
        <f>'Output Index'!D43*1000000/'Hours Index'!D43</f>
        <v>69.741410982672946</v>
      </c>
      <c r="E43" s="6"/>
      <c r="F43" s="10">
        <f t="shared" si="6"/>
        <v>96.056882523681111</v>
      </c>
      <c r="G43" s="10">
        <f t="shared" si="7"/>
        <v>95.608871624515885</v>
      </c>
      <c r="H43" s="10">
        <f t="shared" si="8"/>
        <v>95.593162395207827</v>
      </c>
      <c r="J43" s="6">
        <f t="shared" si="9"/>
        <v>5.0774208366143776E-2</v>
      </c>
      <c r="K43" s="6">
        <f t="shared" si="10"/>
        <v>0.36624936870098912</v>
      </c>
      <c r="L43" s="6">
        <f t="shared" si="11"/>
        <v>-0.38606345048703272</v>
      </c>
    </row>
    <row r="44" spans="1:12" x14ac:dyDescent="0.3">
      <c r="A44" s="16" t="s">
        <v>128</v>
      </c>
      <c r="B44" s="6">
        <f>'Output Index'!B44*1000000/'Hours Index'!B44</f>
        <v>70.059026304769375</v>
      </c>
      <c r="C44" s="6">
        <f>'Output Index'!C44*1000000/'Hours Index'!C44</f>
        <v>69.814164227476951</v>
      </c>
      <c r="D44" s="6">
        <f>'Output Index'!D44*1000000/'Hours Index'!D44</f>
        <v>69.766305105483951</v>
      </c>
      <c r="E44" s="6"/>
      <c r="F44" s="10">
        <f t="shared" si="6"/>
        <v>96.047547051980658</v>
      </c>
      <c r="G44" s="10">
        <f t="shared" si="7"/>
        <v>95.697426594306009</v>
      </c>
      <c r="H44" s="10">
        <f t="shared" si="8"/>
        <v>95.628850920220316</v>
      </c>
      <c r="J44" s="6">
        <f t="shared" si="9"/>
        <v>-3.8876653613569172E-2</v>
      </c>
      <c r="K44" s="6">
        <f t="shared" si="10"/>
        <v>0.3703170337395138</v>
      </c>
      <c r="L44" s="6">
        <f t="shared" si="11"/>
        <v>0.14930718407608207</v>
      </c>
    </row>
    <row r="45" spans="1:12" x14ac:dyDescent="0.3">
      <c r="A45" s="16" t="s">
        <v>129</v>
      </c>
      <c r="B45" s="6">
        <f>'Output Index'!B45*1000000/'Hours Index'!B45</f>
        <v>70.351212085352628</v>
      </c>
      <c r="C45" s="6">
        <f>'Output Index'!C45*1000000/'Hours Index'!C45</f>
        <v>69.993036613266781</v>
      </c>
      <c r="D45" s="6">
        <f>'Output Index'!D45*1000000/'Hours Index'!D45</f>
        <v>69.899578856263048</v>
      </c>
      <c r="E45" s="6"/>
      <c r="F45" s="10">
        <f t="shared" si="6"/>
        <v>96.46373636365432</v>
      </c>
      <c r="G45" s="10">
        <f t="shared" si="7"/>
        <v>95.953311101418947</v>
      </c>
      <c r="H45" s="10">
        <f t="shared" si="8"/>
        <v>95.819697514177165</v>
      </c>
      <c r="J45" s="6">
        <f t="shared" si="9"/>
        <v>1.7295192372537664</v>
      </c>
      <c r="K45" s="6">
        <f t="shared" si="10"/>
        <v>1.0681290862361033</v>
      </c>
      <c r="L45" s="6">
        <f t="shared" si="11"/>
        <v>0.79748489600444894</v>
      </c>
    </row>
    <row r="46" spans="1:12" x14ac:dyDescent="0.3">
      <c r="A46" s="16" t="s">
        <v>130</v>
      </c>
      <c r="B46" s="6">
        <f>'Output Index'!B46*1000000/'Hours Index'!B46</f>
        <v>70.619792196922972</v>
      </c>
      <c r="C46" s="6">
        <f>'Output Index'!C46*1000000/'Hours Index'!C46</f>
        <v>70.080670456079304</v>
      </c>
      <c r="D46" s="6">
        <f>'Output Index'!D46*1000000/'Hours Index'!D46</f>
        <v>70.057868649971184</v>
      </c>
      <c r="E46" s="6"/>
      <c r="F46" s="10">
        <f t="shared" si="6"/>
        <v>96.844779880945765</v>
      </c>
      <c r="G46" s="10">
        <f t="shared" si="7"/>
        <v>96.078436445895903</v>
      </c>
      <c r="H46" s="10">
        <f t="shared" si="8"/>
        <v>96.04589463911698</v>
      </c>
      <c r="J46" s="6">
        <f t="shared" si="9"/>
        <v>1.5769362600688275</v>
      </c>
      <c r="K46" s="6">
        <f t="shared" si="10"/>
        <v>0.52126948291856201</v>
      </c>
      <c r="L46" s="6">
        <f t="shared" si="11"/>
        <v>0.94314869986875005</v>
      </c>
    </row>
    <row r="47" spans="1:12" x14ac:dyDescent="0.3">
      <c r="A47" s="16" t="s">
        <v>131</v>
      </c>
      <c r="B47" s="6">
        <f>'Output Index'!B47*1000000/'Hours Index'!B47</f>
        <v>70.698276108701293</v>
      </c>
      <c r="C47" s="6">
        <f>'Output Index'!C47*1000000/'Hours Index'!C47</f>
        <v>70.181209274798292</v>
      </c>
      <c r="D47" s="6">
        <f>'Output Index'!D47*1000000/'Hours Index'!D47</f>
        <v>70.14647807135357</v>
      </c>
      <c r="E47" s="6"/>
      <c r="F47" s="10">
        <f t="shared" si="6"/>
        <v>96.955854028488858</v>
      </c>
      <c r="G47" s="10">
        <f t="shared" si="7"/>
        <v>96.22179519187965</v>
      </c>
      <c r="H47" s="10">
        <f t="shared" si="8"/>
        <v>96.172295047167339</v>
      </c>
      <c r="J47" s="6">
        <f t="shared" si="9"/>
        <v>0.45850896342092523</v>
      </c>
      <c r="K47" s="6">
        <f t="shared" si="10"/>
        <v>0.59639563122968964</v>
      </c>
      <c r="L47" s="6">
        <f t="shared" si="11"/>
        <v>0.52607061371710184</v>
      </c>
    </row>
    <row r="48" spans="1:12" x14ac:dyDescent="0.3">
      <c r="A48" s="16" t="s">
        <v>132</v>
      </c>
      <c r="B48" s="6">
        <f>'Output Index'!B48*1000000/'Hours Index'!B48</f>
        <v>70.989776806815101</v>
      </c>
      <c r="C48" s="6">
        <f>'Output Index'!C48*1000000/'Hours Index'!C48</f>
        <v>70.504242330877773</v>
      </c>
      <c r="D48" s="6">
        <f>'Output Index'!D48*1000000/'Hours Index'!D48</f>
        <v>70.509281979715183</v>
      </c>
      <c r="E48" s="6"/>
      <c r="F48" s="10">
        <f t="shared" si="6"/>
        <v>97.3673228903872</v>
      </c>
      <c r="G48" s="10">
        <f t="shared" si="7"/>
        <v>96.681023378017599</v>
      </c>
      <c r="H48" s="10">
        <f t="shared" si="8"/>
        <v>96.688171130496244</v>
      </c>
      <c r="J48" s="6">
        <f t="shared" si="9"/>
        <v>1.6939594478643707</v>
      </c>
      <c r="K48" s="6">
        <f t="shared" si="10"/>
        <v>1.9044990926761127</v>
      </c>
      <c r="L48" s="6">
        <f t="shared" si="11"/>
        <v>2.139898648625973</v>
      </c>
    </row>
    <row r="49" spans="1:12" x14ac:dyDescent="0.3">
      <c r="A49" s="16" t="s">
        <v>133</v>
      </c>
      <c r="B49" s="6">
        <f>'Output Index'!B49*1000000/'Hours Index'!B49</f>
        <v>71.253199636407885</v>
      </c>
      <c r="C49" s="6">
        <f>'Output Index'!C49*1000000/'Hours Index'!C49</f>
        <v>70.877839762601667</v>
      </c>
      <c r="D49" s="6">
        <f>'Output Index'!D49*1000000/'Hours Index'!D49</f>
        <v>70.807097307632972</v>
      </c>
      <c r="E49" s="6"/>
      <c r="F49" s="10">
        <f t="shared" si="6"/>
        <v>97.737707618443963</v>
      </c>
      <c r="G49" s="10">
        <f t="shared" si="7"/>
        <v>97.209517930877155</v>
      </c>
      <c r="H49" s="10">
        <f t="shared" si="8"/>
        <v>97.109659099994943</v>
      </c>
      <c r="J49" s="6">
        <f t="shared" si="9"/>
        <v>1.5187109098369427</v>
      </c>
      <c r="K49" s="6">
        <f t="shared" si="10"/>
        <v>2.180594713446621</v>
      </c>
      <c r="L49" s="6">
        <f t="shared" si="11"/>
        <v>1.7399106421894226</v>
      </c>
    </row>
    <row r="50" spans="1:12" x14ac:dyDescent="0.3">
      <c r="A50" s="16" t="s">
        <v>134</v>
      </c>
      <c r="B50" s="6">
        <f>'Output Index'!B50*1000000/'Hours Index'!B50</f>
        <v>71.593310440398284</v>
      </c>
      <c r="C50" s="6">
        <f>'Output Index'!C50*1000000/'Hours Index'!C50</f>
        <v>71.119364268946185</v>
      </c>
      <c r="D50" s="6">
        <f>'Output Index'!D50*1000000/'Hours Index'!D50</f>
        <v>71.019271256354912</v>
      </c>
      <c r="E50" s="6"/>
      <c r="F50" s="10">
        <f t="shared" si="6"/>
        <v>98.213899086472921</v>
      </c>
      <c r="G50" s="10">
        <f t="shared" si="7"/>
        <v>97.549700318143195</v>
      </c>
      <c r="H50" s="10">
        <f t="shared" si="8"/>
        <v>97.408861722406954</v>
      </c>
      <c r="J50" s="6">
        <f t="shared" si="9"/>
        <v>1.94412248388024</v>
      </c>
      <c r="K50" s="6">
        <f t="shared" si="10"/>
        <v>1.3973468831059213</v>
      </c>
      <c r="L50" s="6">
        <f t="shared" si="11"/>
        <v>1.2305372552301697</v>
      </c>
    </row>
    <row r="51" spans="1:12" x14ac:dyDescent="0.3">
      <c r="A51" s="16" t="s">
        <v>135</v>
      </c>
      <c r="B51" s="6">
        <f>'Output Index'!B51*1000000/'Hours Index'!B51</f>
        <v>71.533521980598991</v>
      </c>
      <c r="C51" s="6">
        <f>'Output Index'!C51*1000000/'Hours Index'!C51</f>
        <v>71.21641875135262</v>
      </c>
      <c r="D51" s="6">
        <f>'Output Index'!D51*1000000/'Hours Index'!D51</f>
        <v>71.176552877159608</v>
      </c>
      <c r="E51" s="6"/>
      <c r="F51" s="10">
        <f t="shared" si="6"/>
        <v>98.130352958516838</v>
      </c>
      <c r="G51" s="10">
        <f t="shared" si="7"/>
        <v>97.686074314040354</v>
      </c>
      <c r="H51" s="10">
        <f t="shared" si="8"/>
        <v>97.630080152560765</v>
      </c>
      <c r="J51" s="6">
        <f t="shared" si="9"/>
        <v>-0.34040673817800321</v>
      </c>
      <c r="K51" s="6">
        <f t="shared" si="10"/>
        <v>0.55880749656147322</v>
      </c>
      <c r="L51" s="6">
        <f t="shared" si="11"/>
        <v>0.90738197363430628</v>
      </c>
    </row>
    <row r="52" spans="1:12" x14ac:dyDescent="0.3">
      <c r="A52" s="16" t="s">
        <v>136</v>
      </c>
      <c r="B52" s="6">
        <f>'Output Index'!B52*1000000/'Hours Index'!B52</f>
        <v>71.792912529405584</v>
      </c>
      <c r="C52" s="6">
        <f>'Output Index'!C52*1000000/'Hours Index'!C52</f>
        <v>71.338945449902184</v>
      </c>
      <c r="D52" s="6">
        <f>'Output Index'!D52*1000000/'Hours Index'!D52</f>
        <v>71.368811625314123</v>
      </c>
      <c r="E52" s="6"/>
      <c r="F52" s="10">
        <f t="shared" si="6"/>
        <v>98.492311075860513</v>
      </c>
      <c r="G52" s="10">
        <f t="shared" si="7"/>
        <v>97.857974865672475</v>
      </c>
      <c r="H52" s="10">
        <f t="shared" si="8"/>
        <v>97.899831281133103</v>
      </c>
      <c r="J52" s="6">
        <f t="shared" si="9"/>
        <v>1.4727031718071031</v>
      </c>
      <c r="K52" s="6">
        <f t="shared" si="10"/>
        <v>0.70327109061986448</v>
      </c>
      <c r="L52" s="6">
        <f t="shared" si="11"/>
        <v>1.1036727740771073</v>
      </c>
    </row>
    <row r="53" spans="1:12" x14ac:dyDescent="0.3">
      <c r="A53" s="16" t="s">
        <v>137</v>
      </c>
      <c r="B53" s="6">
        <f>'Output Index'!B53*1000000/'Hours Index'!B53</f>
        <v>71.98933647647435</v>
      </c>
      <c r="C53" s="6">
        <f>'Output Index'!C53*1000000/'Hours Index'!C53</f>
        <v>71.327717558009638</v>
      </c>
      <c r="D53" s="6">
        <f>'Output Index'!D53*1000000/'Hours Index'!D53</f>
        <v>71.429710872141897</v>
      </c>
      <c r="E53" s="6"/>
      <c r="F53" s="10">
        <f t="shared" si="6"/>
        <v>98.765535442041241</v>
      </c>
      <c r="G53" s="10">
        <f t="shared" si="7"/>
        <v>97.842234829872922</v>
      </c>
      <c r="H53" s="10">
        <f t="shared" si="8"/>
        <v>97.985125231595234</v>
      </c>
      <c r="J53" s="6">
        <f t="shared" si="9"/>
        <v>1.1080909408043593</v>
      </c>
      <c r="K53" s="6">
        <f t="shared" si="10"/>
        <v>-6.4343460267033956E-2</v>
      </c>
      <c r="L53" s="6">
        <f t="shared" si="11"/>
        <v>0.34834305756246048</v>
      </c>
    </row>
    <row r="54" spans="1:12" x14ac:dyDescent="0.3">
      <c r="A54" s="16" t="s">
        <v>138</v>
      </c>
      <c r="B54" s="6">
        <f>'Output Index'!B54*1000000/'Hours Index'!B54</f>
        <v>72.130969988918011</v>
      </c>
      <c r="C54" s="6">
        <f>'Output Index'!C54*1000000/'Hours Index'!C54</f>
        <v>71.693325935449081</v>
      </c>
      <c r="D54" s="6">
        <f>'Output Index'!D54*1000000/'Hours Index'!D54</f>
        <v>71.743117507603387</v>
      </c>
      <c r="E54" s="6"/>
      <c r="F54" s="10">
        <f t="shared" si="6"/>
        <v>98.962084507906113</v>
      </c>
      <c r="G54" s="10">
        <f t="shared" si="7"/>
        <v>98.353501095178828</v>
      </c>
      <c r="H54" s="10">
        <f t="shared" si="8"/>
        <v>98.422927766614762</v>
      </c>
      <c r="J54" s="6">
        <f t="shared" si="9"/>
        <v>0.79523186756539488</v>
      </c>
      <c r="K54" s="6">
        <f t="shared" si="10"/>
        <v>2.0847238914216368</v>
      </c>
      <c r="L54" s="6">
        <f t="shared" si="11"/>
        <v>1.7832395502471263</v>
      </c>
    </row>
    <row r="55" spans="1:12" x14ac:dyDescent="0.3">
      <c r="A55" s="16" t="s">
        <v>139</v>
      </c>
      <c r="B55" s="6">
        <f>'Output Index'!B55*1000000/'Hours Index'!B55</f>
        <v>72.428443528929023</v>
      </c>
      <c r="C55" s="6">
        <f>'Output Index'!C55*1000000/'Hours Index'!C55</f>
        <v>72.166557922361363</v>
      </c>
      <c r="D55" s="6">
        <f>'Output Index'!D55*1000000/'Hours Index'!D55</f>
        <v>72.222230826136624</v>
      </c>
      <c r="E55" s="6"/>
      <c r="F55" s="10">
        <f t="shared" si="6"/>
        <v>99.373643952785841</v>
      </c>
      <c r="G55" s="10">
        <f t="shared" si="7"/>
        <v>99.011410279012594</v>
      </c>
      <c r="H55" s="10">
        <f t="shared" si="8"/>
        <v>99.088525555090129</v>
      </c>
      <c r="J55" s="6">
        <f t="shared" si="9"/>
        <v>1.6600540458776094</v>
      </c>
      <c r="K55" s="6">
        <f t="shared" si="10"/>
        <v>2.6667825244661376</v>
      </c>
      <c r="L55" s="6">
        <f t="shared" si="11"/>
        <v>2.695946171781324</v>
      </c>
    </row>
    <row r="56" spans="1:12" x14ac:dyDescent="0.3">
      <c r="A56" s="16" t="s">
        <v>140</v>
      </c>
      <c r="B56" s="6">
        <f>'Output Index'!B56*1000000/'Hours Index'!B56</f>
        <v>72.899424076658036</v>
      </c>
      <c r="C56" s="6">
        <f>'Output Index'!C56*1000000/'Hours Index'!C56</f>
        <v>72.613013855678787</v>
      </c>
      <c r="D56" s="6">
        <f>'Output Index'!D56*1000000/'Hours Index'!D56</f>
        <v>72.673060816562213</v>
      </c>
      <c r="E56" s="6"/>
      <c r="F56" s="10">
        <f t="shared" si="6"/>
        <v>100.0218089666711</v>
      </c>
      <c r="G56" s="10">
        <f t="shared" si="7"/>
        <v>99.628151084340814</v>
      </c>
      <c r="H56" s="10">
        <f t="shared" si="8"/>
        <v>99.710811400462546</v>
      </c>
      <c r="J56" s="6">
        <f t="shared" si="9"/>
        <v>2.6005299013785255</v>
      </c>
      <c r="K56" s="6">
        <f t="shared" si="10"/>
        <v>2.4838668909095403</v>
      </c>
      <c r="L56" s="6">
        <f t="shared" si="11"/>
        <v>2.5041849227808433</v>
      </c>
    </row>
    <row r="57" spans="1:12" x14ac:dyDescent="0.3">
      <c r="A57" s="17" t="s">
        <v>141</v>
      </c>
      <c r="B57" s="6">
        <f>'Output Index'!B57*1000000/'Hours Index'!B57</f>
        <v>72.883527199093109</v>
      </c>
      <c r="C57" s="6">
        <f>'Output Index'!C57*1000000/'Hours Index'!C57</f>
        <v>72.883527199093109</v>
      </c>
      <c r="D57" s="6">
        <f>'Output Index'!D57*1000000/'Hours Index'!D57</f>
        <v>72.883527199093109</v>
      </c>
      <c r="E57" s="10"/>
      <c r="F57" s="10">
        <f t="shared" si="6"/>
        <v>100</v>
      </c>
      <c r="G57" s="10">
        <f t="shared" si="7"/>
        <v>100</v>
      </c>
      <c r="H57" s="10">
        <f t="shared" si="8"/>
        <v>100</v>
      </c>
      <c r="I57" s="18"/>
      <c r="J57" s="6">
        <f t="shared" si="9"/>
        <v>-8.722635544669366E-2</v>
      </c>
      <c r="K57" s="6">
        <f t="shared" si="10"/>
        <v>1.4901679696210801</v>
      </c>
      <c r="L57" s="6">
        <f t="shared" si="11"/>
        <v>1.1584302307295422</v>
      </c>
    </row>
    <row r="58" spans="1:12" x14ac:dyDescent="0.3">
      <c r="A58" s="16" t="s">
        <v>142</v>
      </c>
      <c r="B58" s="6">
        <f>'Output Index'!B58*1000000/'Hours Index'!B58</f>
        <v>71.240955723625746</v>
      </c>
      <c r="C58" s="6">
        <f>'Output Index'!C58*1000000/'Hours Index'!C58</f>
        <v>71.796789620723644</v>
      </c>
      <c r="D58" s="6">
        <f>'Output Index'!D58*1000000/'Hours Index'!D58</f>
        <v>71.833544987950035</v>
      </c>
      <c r="E58" s="10"/>
      <c r="F58" s="10">
        <f t="shared" si="6"/>
        <v>97.720522474560241</v>
      </c>
      <c r="G58" s="10">
        <f t="shared" si="7"/>
        <v>98.497711311756191</v>
      </c>
      <c r="H58" s="10">
        <f t="shared" si="8"/>
        <v>98.548891820565629</v>
      </c>
      <c r="I58" s="18"/>
      <c r="J58" s="6">
        <f t="shared" si="9"/>
        <v>-9.2234371854562465</v>
      </c>
      <c r="K58" s="6">
        <f t="shared" si="10"/>
        <v>-6.0547493974549411</v>
      </c>
      <c r="L58" s="6">
        <f t="shared" si="11"/>
        <v>-5.8469589188704552</v>
      </c>
    </row>
    <row r="59" spans="1:12" x14ac:dyDescent="0.3">
      <c r="A59" s="19" t="s">
        <v>143</v>
      </c>
      <c r="B59" s="6">
        <f>'Output Index'!B59*1000000/'Hours Index'!B59</f>
        <v>70.108360977359183</v>
      </c>
      <c r="C59" s="6">
        <f>'Output Index'!C59*1000000/'Hours Index'!C59</f>
        <v>71.726609307956423</v>
      </c>
      <c r="D59" s="6">
        <f>'Output Index'!D59*1000000/'Hours Index'!D59</f>
        <v>74.204398085043579</v>
      </c>
      <c r="E59" s="10"/>
      <c r="F59" s="10">
        <f t="shared" si="6"/>
        <v>96.117940993943435</v>
      </c>
      <c r="G59" s="10">
        <f t="shared" si="7"/>
        <v>98.399914967906312</v>
      </c>
      <c r="H59" s="10">
        <f t="shared" si="8"/>
        <v>101.79607726663964</v>
      </c>
      <c r="I59" s="18"/>
      <c r="J59" s="6">
        <f t="shared" si="9"/>
        <v>-6.6142414355486565</v>
      </c>
      <c r="K59" s="6">
        <f t="shared" si="10"/>
        <v>-0.39734903356529705</v>
      </c>
      <c r="L59" s="6">
        <f t="shared" si="11"/>
        <v>12.96751238261518</v>
      </c>
    </row>
    <row r="60" spans="1:12" x14ac:dyDescent="0.3">
      <c r="A60" s="19" t="s">
        <v>144</v>
      </c>
      <c r="B60" s="6">
        <f>'Output Index'!B60*1000000/'Hours Index'!B60</f>
        <v>73.556055017522255</v>
      </c>
      <c r="C60" s="6">
        <f>'Output Index'!C60*1000000/'Hours Index'!C60</f>
        <v>74.600073872883939</v>
      </c>
      <c r="D60" s="6">
        <f>'Output Index'!D60*1000000/'Hours Index'!D60</f>
        <v>75.414471751060489</v>
      </c>
      <c r="E60" s="10"/>
      <c r="F60" s="10">
        <f t="shared" si="6"/>
        <v>100.91851197124871</v>
      </c>
      <c r="G60" s="10">
        <f t="shared" si="7"/>
        <v>102.32788483286832</v>
      </c>
      <c r="H60" s="10">
        <f t="shared" si="8"/>
        <v>103.41365405013813</v>
      </c>
      <c r="I60" s="18"/>
      <c r="J60" s="6">
        <f t="shared" si="9"/>
        <v>19.49495583668832</v>
      </c>
      <c r="K60" s="6">
        <f t="shared" si="10"/>
        <v>15.656909966220493</v>
      </c>
      <c r="L60" s="6">
        <f t="shared" si="11"/>
        <v>6.3061737935879076</v>
      </c>
    </row>
    <row r="61" spans="1:12" x14ac:dyDescent="0.3">
      <c r="A61" s="16" t="s">
        <v>145</v>
      </c>
      <c r="B61" s="6">
        <f>'Output Index'!B61*1000000/'Hours Index'!B61</f>
        <v>72.990874313759974</v>
      </c>
      <c r="C61" s="6">
        <f>'Output Index'!C61*1000000/'Hours Index'!C61</f>
        <v>74.197482190184004</v>
      </c>
      <c r="D61" s="6">
        <f>'Output Index'!D61*1000000/'Hours Index'!D61</f>
        <v>74.813272563856245</v>
      </c>
      <c r="E61" s="6"/>
      <c r="F61" s="10">
        <f t="shared" si="6"/>
        <v>100.1471774799839</v>
      </c>
      <c r="G61" s="10">
        <f t="shared" si="7"/>
        <v>101.78675677170821</v>
      </c>
      <c r="H61" s="10">
        <f t="shared" si="8"/>
        <v>102.61326607992815</v>
      </c>
      <c r="J61" s="6">
        <f t="shared" si="9"/>
        <v>-3.0690000953564405</v>
      </c>
      <c r="K61" s="6">
        <f t="shared" si="10"/>
        <v>-2.1208839293554824</v>
      </c>
      <c r="L61" s="6">
        <f t="shared" si="11"/>
        <v>-3.1079122914045199</v>
      </c>
    </row>
    <row r="62" spans="1:12" x14ac:dyDescent="0.3">
      <c r="A62" s="16" t="s">
        <v>379</v>
      </c>
      <c r="B62" s="6">
        <f>'Output Index'!B62*1000000/'Hours Index'!B62</f>
        <v>73.650580172542632</v>
      </c>
      <c r="C62" s="6">
        <f>'Output Index'!C62*1000000/'Hours Index'!C62</f>
        <v>75.150002503253404</v>
      </c>
      <c r="D62" s="6">
        <f>'Output Index'!D62*1000000/'Hours Index'!D62</f>
        <v>75.433077915833209</v>
      </c>
      <c r="E62" s="6"/>
      <c r="F62" s="10">
        <f t="shared" si="6"/>
        <v>101.04693711715336</v>
      </c>
      <c r="G62" s="10">
        <f t="shared" si="7"/>
        <v>103.06235003753972</v>
      </c>
      <c r="H62" s="10">
        <f t="shared" si="8"/>
        <v>103.4383228828877</v>
      </c>
      <c r="J62" s="6">
        <f t="shared" si="9"/>
        <v>3.5777016135356381</v>
      </c>
      <c r="K62" s="6">
        <f t="shared" si="10"/>
        <v>4.9816561011064389</v>
      </c>
      <c r="L62" s="6">
        <f t="shared" si="11"/>
        <v>3.2033190000365801</v>
      </c>
    </row>
    <row r="63" spans="1:12" x14ac:dyDescent="0.3">
      <c r="A63" s="16" t="s">
        <v>380</v>
      </c>
      <c r="B63" s="6">
        <f>'Output Index'!B63*1000000/'Hours Index'!B63</f>
        <v>74.346846287388715</v>
      </c>
      <c r="C63" s="6">
        <f>'Output Index'!C63*1000000/'Hours Index'!C63</f>
        <v>75.878809219725312</v>
      </c>
      <c r="D63" s="6">
        <f>'Output Index'!D63*1000000/'Hours Index'!D63</f>
        <v>75.957721471553015</v>
      </c>
      <c r="E63" s="8"/>
      <c r="F63" s="10">
        <f t="shared" si="6"/>
        <v>101.98786057563618</v>
      </c>
      <c r="G63" s="10">
        <f t="shared" si="7"/>
        <v>104.02748028701654</v>
      </c>
      <c r="H63" s="10">
        <f t="shared" si="8"/>
        <v>104.13142399354534</v>
      </c>
      <c r="J63" s="6">
        <f t="shared" si="9"/>
        <v>3.707463765779226</v>
      </c>
      <c r="K63" s="6">
        <f t="shared" si="10"/>
        <v>3.7283810045510917</v>
      </c>
      <c r="L63" s="6">
        <f t="shared" si="11"/>
        <v>2.6713090787944185</v>
      </c>
    </row>
    <row r="64" spans="1:12" x14ac:dyDescent="0.3">
      <c r="A64" s="16" t="s">
        <v>382</v>
      </c>
      <c r="B64" s="6">
        <f>'Output Index'!B64*1000000/'Hours Index'!B64</f>
        <v>74.08596424375402</v>
      </c>
      <c r="C64" s="6">
        <f>'Output Index'!C64*1000000/'Hours Index'!C64</f>
        <v>75.619359741804118</v>
      </c>
      <c r="D64" s="6">
        <f>'Output Index'!D64*1000000/'Hours Index'!D64</f>
        <v>75.647307880052111</v>
      </c>
      <c r="F64" s="10">
        <f t="shared" si="6"/>
        <v>101.63634488132331</v>
      </c>
      <c r="G64" s="10">
        <f t="shared" si="7"/>
        <v>103.68496825094007</v>
      </c>
      <c r="H64" s="10">
        <f t="shared" si="8"/>
        <v>103.72192039513071</v>
      </c>
      <c r="J64" s="6">
        <f t="shared" si="9"/>
        <v>-1.3810383405389477</v>
      </c>
      <c r="K64" s="6">
        <f t="shared" si="10"/>
        <v>-1.3191788895865268</v>
      </c>
      <c r="L64" s="6">
        <f t="shared" si="11"/>
        <v>-1.5761271658222109</v>
      </c>
    </row>
    <row r="65" spans="1:12" x14ac:dyDescent="0.3">
      <c r="A65" s="16" t="s">
        <v>387</v>
      </c>
      <c r="B65" s="6">
        <f>'Output Index'!B65*1000000/'Hours Index'!B65</f>
        <v>74.464722696170554</v>
      </c>
      <c r="C65" s="6">
        <f>'Output Index'!C65*1000000/'Hours Index'!C65</f>
        <v>76.334871491685348</v>
      </c>
      <c r="D65" s="6">
        <f>'Output Index'!D65*1000000/'Hours Index'!D65</f>
        <v>76.17623278576589</v>
      </c>
      <c r="E65" s="6"/>
      <c r="F65" s="10">
        <f t="shared" si="6"/>
        <v>102.14628432486606</v>
      </c>
      <c r="G65" s="10">
        <f t="shared" si="7"/>
        <v>104.62672160955293</v>
      </c>
      <c r="H65" s="10">
        <f t="shared" si="8"/>
        <v>104.41868592076133</v>
      </c>
      <c r="J65" s="6">
        <f t="shared" si="9"/>
        <v>2.001899808327408</v>
      </c>
      <c r="K65" s="6">
        <f t="shared" si="10"/>
        <v>3.6167332723463494</v>
      </c>
      <c r="L65" s="6">
        <f t="shared" si="11"/>
        <v>2.6780670650932654</v>
      </c>
    </row>
    <row r="66" spans="1:12" x14ac:dyDescent="0.3">
      <c r="A66" s="16" t="s">
        <v>419</v>
      </c>
      <c r="B66" s="6">
        <f>'Output Index'!B66*1000000/'Hours Index'!B66</f>
        <v>73.395224329865314</v>
      </c>
      <c r="C66" s="6">
        <f>'Output Index'!C66*1000000/'Hours Index'!C66</f>
        <v>75.223447706401814</v>
      </c>
      <c r="D66" s="6">
        <f>'Output Index'!D66*1000000/'Hours Index'!D66</f>
        <v>75.060385310755237</v>
      </c>
      <c r="E66" s="6"/>
      <c r="F66" s="10">
        <f t="shared" si="6"/>
        <v>100.69962207442495</v>
      </c>
      <c r="G66" s="10">
        <f t="shared" si="7"/>
        <v>103.16003378275698</v>
      </c>
      <c r="H66" s="10">
        <f t="shared" si="8"/>
        <v>102.94302779300619</v>
      </c>
      <c r="J66" s="6">
        <f t="shared" si="9"/>
        <v>-5.7055596696198361</v>
      </c>
      <c r="K66" s="6">
        <f t="shared" si="10"/>
        <v>-5.6469900925721097</v>
      </c>
      <c r="L66" s="6">
        <f t="shared" si="11"/>
        <v>-5.6931745494483907</v>
      </c>
    </row>
  </sheetData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P30"/>
  <sheetViews>
    <sheetView topLeftCell="P1" zoomScale="120" zoomScaleNormal="120" workbookViewId="0">
      <selection activeCell="D28" sqref="D28"/>
    </sheetView>
  </sheetViews>
  <sheetFormatPr defaultColWidth="10.796875" defaultRowHeight="15.6" x14ac:dyDescent="0.3"/>
  <cols>
    <col min="1" max="1" width="20" style="1" customWidth="1"/>
    <col min="2" max="2" width="30" style="1" customWidth="1"/>
    <col min="3" max="3" width="18.296875" style="1" customWidth="1"/>
    <col min="4" max="4" width="20" style="1" customWidth="1"/>
    <col min="5" max="16384" width="10.796875" style="1"/>
  </cols>
  <sheetData>
    <row r="1" spans="1:198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3" t="s">
        <v>165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3" t="s">
        <v>176</v>
      </c>
      <c r="Q1" s="3" t="s">
        <v>177</v>
      </c>
      <c r="R1" s="3" t="s">
        <v>178</v>
      </c>
      <c r="S1" s="3" t="s">
        <v>179</v>
      </c>
      <c r="T1" s="3" t="s">
        <v>180</v>
      </c>
      <c r="U1" s="3" t="s">
        <v>181</v>
      </c>
      <c r="V1" s="3" t="s">
        <v>182</v>
      </c>
      <c r="W1" s="3" t="s">
        <v>183</v>
      </c>
      <c r="X1" s="3" t="s">
        <v>184</v>
      </c>
      <c r="Y1" s="3" t="s">
        <v>185</v>
      </c>
      <c r="Z1" s="3" t="s">
        <v>186</v>
      </c>
      <c r="AA1" s="3" t="s">
        <v>187</v>
      </c>
      <c r="AB1" s="3" t="s">
        <v>188</v>
      </c>
      <c r="AC1" s="3" t="s">
        <v>189</v>
      </c>
      <c r="AD1" s="3" t="s">
        <v>190</v>
      </c>
      <c r="AE1" s="3" t="s">
        <v>191</v>
      </c>
      <c r="AF1" s="3" t="s">
        <v>192</v>
      </c>
      <c r="AG1" s="3" t="s">
        <v>193</v>
      </c>
      <c r="AH1" s="3" t="s">
        <v>194</v>
      </c>
      <c r="AI1" s="3" t="s">
        <v>195</v>
      </c>
      <c r="AJ1" s="3" t="s">
        <v>196</v>
      </c>
      <c r="AK1" s="3" t="s">
        <v>197</v>
      </c>
      <c r="AL1" s="3" t="s">
        <v>198</v>
      </c>
      <c r="AM1" s="3" t="s">
        <v>199</v>
      </c>
      <c r="AN1" s="3" t="s">
        <v>200</v>
      </c>
      <c r="AO1" s="3" t="s">
        <v>201</v>
      </c>
      <c r="AP1" s="3" t="s">
        <v>202</v>
      </c>
      <c r="AQ1" s="3" t="s">
        <v>203</v>
      </c>
      <c r="AR1" s="3" t="s">
        <v>204</v>
      </c>
      <c r="AS1" s="3" t="s">
        <v>205</v>
      </c>
      <c r="AT1" s="3" t="s">
        <v>206</v>
      </c>
      <c r="AU1" s="3" t="s">
        <v>207</v>
      </c>
      <c r="AV1" s="3" t="s">
        <v>208</v>
      </c>
      <c r="AW1" s="3" t="s">
        <v>209</v>
      </c>
      <c r="AX1" s="3" t="s">
        <v>210</v>
      </c>
      <c r="AY1" s="3" t="s">
        <v>211</v>
      </c>
      <c r="AZ1" s="3" t="s">
        <v>212</v>
      </c>
      <c r="BA1" s="3" t="s">
        <v>213</v>
      </c>
      <c r="BB1" s="3" t="s">
        <v>214</v>
      </c>
      <c r="BC1" s="3" t="s">
        <v>215</v>
      </c>
      <c r="BD1" s="3" t="s">
        <v>216</v>
      </c>
      <c r="BE1" s="3" t="s">
        <v>217</v>
      </c>
      <c r="BF1" s="3" t="s">
        <v>218</v>
      </c>
      <c r="BG1" s="3" t="s">
        <v>219</v>
      </c>
      <c r="BH1" s="3" t="s">
        <v>220</v>
      </c>
      <c r="BI1" s="3" t="s">
        <v>221</v>
      </c>
      <c r="BJ1" s="3" t="s">
        <v>222</v>
      </c>
      <c r="BK1" s="3" t="s">
        <v>223</v>
      </c>
      <c r="BL1" s="3" t="s">
        <v>224</v>
      </c>
      <c r="BM1" s="3" t="s">
        <v>225</v>
      </c>
      <c r="BN1" s="3" t="s">
        <v>226</v>
      </c>
      <c r="BO1" s="3" t="s">
        <v>227</v>
      </c>
      <c r="BP1" s="3" t="s">
        <v>228</v>
      </c>
      <c r="BQ1" s="3" t="s">
        <v>229</v>
      </c>
      <c r="BR1" s="3" t="s">
        <v>230</v>
      </c>
      <c r="BS1" s="3" t="s">
        <v>231</v>
      </c>
      <c r="BT1" s="3" t="s">
        <v>232</v>
      </c>
      <c r="BU1" s="3" t="s">
        <v>233</v>
      </c>
      <c r="BV1" s="3" t="s">
        <v>234</v>
      </c>
      <c r="BW1" s="3" t="s">
        <v>235</v>
      </c>
      <c r="BX1" s="3" t="s">
        <v>236</v>
      </c>
      <c r="BY1" s="3" t="s">
        <v>237</v>
      </c>
      <c r="BZ1" s="3" t="s">
        <v>238</v>
      </c>
      <c r="CA1" s="3" t="s">
        <v>239</v>
      </c>
      <c r="CB1" s="3" t="s">
        <v>240</v>
      </c>
      <c r="CC1" s="3" t="s">
        <v>241</v>
      </c>
      <c r="CD1" s="3" t="s">
        <v>242</v>
      </c>
      <c r="CE1" s="3" t="s">
        <v>243</v>
      </c>
      <c r="CF1" s="3" t="s">
        <v>244</v>
      </c>
      <c r="CG1" s="3" t="s">
        <v>245</v>
      </c>
      <c r="CH1" s="3" t="s">
        <v>246</v>
      </c>
      <c r="CI1" s="3" t="s">
        <v>247</v>
      </c>
      <c r="CJ1" s="3" t="s">
        <v>248</v>
      </c>
      <c r="CK1" s="3" t="s">
        <v>249</v>
      </c>
      <c r="CL1" s="3" t="s">
        <v>250</v>
      </c>
      <c r="CM1" s="3" t="s">
        <v>251</v>
      </c>
      <c r="CN1" s="3" t="s">
        <v>252</v>
      </c>
      <c r="CO1" s="3" t="s">
        <v>253</v>
      </c>
      <c r="CP1" s="3" t="s">
        <v>254</v>
      </c>
      <c r="CQ1" s="3" t="s">
        <v>255</v>
      </c>
      <c r="CR1" s="3" t="s">
        <v>256</v>
      </c>
      <c r="CS1" s="3" t="s">
        <v>257</v>
      </c>
      <c r="CT1" s="3" t="s">
        <v>258</v>
      </c>
      <c r="CU1" s="3" t="s">
        <v>259</v>
      </c>
      <c r="CV1" s="3" t="s">
        <v>260</v>
      </c>
      <c r="CW1" s="3" t="s">
        <v>261</v>
      </c>
      <c r="CX1" s="3" t="s">
        <v>262</v>
      </c>
      <c r="CY1" s="3" t="s">
        <v>263</v>
      </c>
      <c r="CZ1" s="3" t="s">
        <v>264</v>
      </c>
      <c r="DA1" s="3" t="s">
        <v>265</v>
      </c>
      <c r="DB1" s="3" t="s">
        <v>266</v>
      </c>
      <c r="DC1" s="3" t="s">
        <v>267</v>
      </c>
      <c r="DD1" s="3" t="s">
        <v>268</v>
      </c>
      <c r="DE1" s="3" t="s">
        <v>269</v>
      </c>
      <c r="DF1" s="3" t="s">
        <v>270</v>
      </c>
      <c r="DG1" s="3" t="s">
        <v>271</v>
      </c>
      <c r="DH1" s="3" t="s">
        <v>272</v>
      </c>
      <c r="DI1" s="3" t="s">
        <v>273</v>
      </c>
      <c r="DJ1" s="3" t="s">
        <v>274</v>
      </c>
      <c r="DK1" s="3" t="s">
        <v>275</v>
      </c>
      <c r="DL1" s="3" t="s">
        <v>276</v>
      </c>
      <c r="DM1" s="3" t="s">
        <v>277</v>
      </c>
      <c r="DN1" s="3" t="s">
        <v>278</v>
      </c>
      <c r="DO1" s="3" t="s">
        <v>279</v>
      </c>
      <c r="DP1" s="3" t="s">
        <v>280</v>
      </c>
      <c r="DQ1" s="3" t="s">
        <v>281</v>
      </c>
      <c r="DR1" s="3" t="s">
        <v>282</v>
      </c>
      <c r="DS1" s="3" t="s">
        <v>283</v>
      </c>
      <c r="DT1" s="3" t="s">
        <v>284</v>
      </c>
      <c r="DU1" s="3" t="s">
        <v>285</v>
      </c>
      <c r="DV1" s="3" t="s">
        <v>286</v>
      </c>
      <c r="DW1" s="3" t="s">
        <v>287</v>
      </c>
      <c r="DX1" s="3" t="s">
        <v>288</v>
      </c>
      <c r="DY1" s="3" t="s">
        <v>289</v>
      </c>
      <c r="DZ1" s="3" t="s">
        <v>290</v>
      </c>
      <c r="EA1" s="3" t="s">
        <v>291</v>
      </c>
      <c r="EB1" s="3" t="s">
        <v>292</v>
      </c>
      <c r="EC1" s="3" t="s">
        <v>293</v>
      </c>
      <c r="ED1" s="3" t="s">
        <v>294</v>
      </c>
      <c r="EE1" s="3" t="s">
        <v>295</v>
      </c>
      <c r="EF1" s="3" t="s">
        <v>296</v>
      </c>
      <c r="EG1" s="3" t="s">
        <v>297</v>
      </c>
      <c r="EH1" s="3" t="s">
        <v>298</v>
      </c>
      <c r="EI1" s="3" t="s">
        <v>299</v>
      </c>
      <c r="EJ1" s="3" t="s">
        <v>300</v>
      </c>
      <c r="EK1" s="3" t="s">
        <v>301</v>
      </c>
      <c r="EL1" s="3" t="s">
        <v>302</v>
      </c>
      <c r="EM1" s="3" t="s">
        <v>303</v>
      </c>
      <c r="EN1" s="3" t="s">
        <v>304</v>
      </c>
      <c r="EO1" s="3" t="s">
        <v>305</v>
      </c>
      <c r="EP1" s="3" t="s">
        <v>306</v>
      </c>
      <c r="EQ1" s="3" t="s">
        <v>307</v>
      </c>
      <c r="ER1" s="3" t="s">
        <v>308</v>
      </c>
      <c r="ES1" s="3" t="s">
        <v>309</v>
      </c>
      <c r="ET1" s="3" t="s">
        <v>310</v>
      </c>
      <c r="EU1" s="3" t="s">
        <v>311</v>
      </c>
      <c r="EV1" s="3" t="s">
        <v>312</v>
      </c>
      <c r="EW1" s="3" t="s">
        <v>313</v>
      </c>
      <c r="EX1" s="3" t="s">
        <v>314</v>
      </c>
      <c r="EY1" s="3" t="s">
        <v>315</v>
      </c>
      <c r="EZ1" s="3" t="s">
        <v>316</v>
      </c>
      <c r="FA1" s="3" t="s">
        <v>317</v>
      </c>
      <c r="FB1" s="3" t="s">
        <v>318</v>
      </c>
      <c r="FC1" s="3" t="s">
        <v>319</v>
      </c>
      <c r="FD1" s="3" t="s">
        <v>320</v>
      </c>
      <c r="FE1" s="3" t="s">
        <v>321</v>
      </c>
      <c r="FF1" s="3" t="s">
        <v>322</v>
      </c>
      <c r="FG1" s="3" t="s">
        <v>323</v>
      </c>
      <c r="FH1" s="3" t="s">
        <v>324</v>
      </c>
      <c r="FI1" s="3" t="s">
        <v>325</v>
      </c>
      <c r="FJ1" s="3" t="s">
        <v>326</v>
      </c>
      <c r="FK1" s="3" t="s">
        <v>327</v>
      </c>
      <c r="FL1" s="3" t="s">
        <v>328</v>
      </c>
      <c r="FM1" s="3" t="s">
        <v>329</v>
      </c>
      <c r="FN1" s="3" t="s">
        <v>330</v>
      </c>
      <c r="FO1" s="3" t="s">
        <v>331</v>
      </c>
      <c r="FP1" s="3" t="s">
        <v>332</v>
      </c>
      <c r="FQ1" s="3" t="s">
        <v>333</v>
      </c>
      <c r="FR1" s="3" t="s">
        <v>334</v>
      </c>
      <c r="FS1" s="3" t="s">
        <v>335</v>
      </c>
      <c r="FT1" s="3" t="s">
        <v>336</v>
      </c>
      <c r="FU1" s="3" t="s">
        <v>337</v>
      </c>
      <c r="FV1" s="3" t="s">
        <v>338</v>
      </c>
      <c r="FW1" s="3" t="s">
        <v>339</v>
      </c>
      <c r="FX1" s="3" t="s">
        <v>340</v>
      </c>
      <c r="FY1" s="3" t="s">
        <v>341</v>
      </c>
      <c r="FZ1" s="3" t="s">
        <v>342</v>
      </c>
      <c r="GA1" s="3" t="s">
        <v>343</v>
      </c>
      <c r="GB1" s="3" t="s">
        <v>344</v>
      </c>
      <c r="GC1" s="3" t="s">
        <v>345</v>
      </c>
      <c r="GD1" s="3" t="s">
        <v>346</v>
      </c>
      <c r="GE1" s="3" t="s">
        <v>347</v>
      </c>
      <c r="GF1" s="3" t="s">
        <v>348</v>
      </c>
      <c r="GG1" s="3" t="s">
        <v>349</v>
      </c>
      <c r="GH1" s="3" t="s">
        <v>350</v>
      </c>
      <c r="GI1" s="3" t="s">
        <v>351</v>
      </c>
      <c r="GJ1" s="3" t="s">
        <v>352</v>
      </c>
      <c r="GK1" s="3" t="s">
        <v>353</v>
      </c>
      <c r="GL1" s="3" t="s">
        <v>354</v>
      </c>
      <c r="GM1" s="3" t="s">
        <v>355</v>
      </c>
      <c r="GN1" s="3" t="s">
        <v>356</v>
      </c>
      <c r="GO1" s="3" t="s">
        <v>357</v>
      </c>
      <c r="GP1" s="3" t="s">
        <v>358</v>
      </c>
    </row>
    <row r="2" spans="1:198" x14ac:dyDescent="0.3">
      <c r="A2" s="1" t="s">
        <v>4</v>
      </c>
      <c r="B2" s="1" t="s">
        <v>5</v>
      </c>
      <c r="C2" s="1" t="s">
        <v>5</v>
      </c>
      <c r="D2" s="1" t="s">
        <v>6</v>
      </c>
      <c r="E2" s="1">
        <v>132774</v>
      </c>
      <c r="F2" s="1">
        <v>133032</v>
      </c>
      <c r="G2" s="1">
        <v>133156</v>
      </c>
      <c r="H2" s="1">
        <v>133518</v>
      </c>
      <c r="I2" s="1">
        <v>133690</v>
      </c>
      <c r="J2" s="1">
        <v>133942</v>
      </c>
      <c r="K2" s="1">
        <v>134296</v>
      </c>
      <c r="L2" s="1">
        <v>134498</v>
      </c>
      <c r="M2" s="1">
        <v>134566</v>
      </c>
      <c r="N2" s="1">
        <v>134655</v>
      </c>
      <c r="O2" s="1">
        <v>134993</v>
      </c>
      <c r="P2" s="1">
        <v>135149</v>
      </c>
      <c r="Q2" s="1">
        <v>135429</v>
      </c>
      <c r="R2" s="1">
        <v>135737</v>
      </c>
      <c r="S2" s="1">
        <v>136047</v>
      </c>
      <c r="T2" s="1">
        <v>136205</v>
      </c>
      <c r="U2" s="1">
        <v>136244</v>
      </c>
      <c r="V2" s="1">
        <v>136325</v>
      </c>
      <c r="W2" s="1">
        <v>136520</v>
      </c>
      <c r="X2" s="1">
        <v>136694</v>
      </c>
      <c r="Y2" s="1">
        <v>136843</v>
      </c>
      <c r="Z2" s="1">
        <v>136852</v>
      </c>
      <c r="AA2" s="1">
        <v>137063</v>
      </c>
      <c r="AB2" s="1">
        <v>137249</v>
      </c>
      <c r="AC2" s="1">
        <v>137477</v>
      </c>
      <c r="AD2" s="1">
        <v>137558</v>
      </c>
      <c r="AE2" s="1">
        <v>137793</v>
      </c>
      <c r="AF2" s="1">
        <v>137842</v>
      </c>
      <c r="AG2" s="1">
        <v>137993</v>
      </c>
      <c r="AH2" s="1">
        <v>138069</v>
      </c>
      <c r="AI2" s="1">
        <v>138038</v>
      </c>
      <c r="AJ2" s="1">
        <v>138015</v>
      </c>
      <c r="AK2" s="1">
        <v>138095</v>
      </c>
      <c r="AL2" s="1">
        <v>138174</v>
      </c>
      <c r="AM2" s="1">
        <v>138284</v>
      </c>
      <c r="AN2" s="1">
        <v>138392</v>
      </c>
      <c r="AO2" s="1">
        <v>138403</v>
      </c>
      <c r="AP2" s="1">
        <v>138324</v>
      </c>
      <c r="AQ2" s="1">
        <v>138275</v>
      </c>
      <c r="AR2" s="1">
        <v>138035</v>
      </c>
      <c r="AS2" s="1">
        <v>137858</v>
      </c>
      <c r="AT2" s="1">
        <v>137687</v>
      </c>
      <c r="AU2" s="1">
        <v>137491</v>
      </c>
      <c r="AV2" s="1">
        <v>137213</v>
      </c>
      <c r="AW2" s="1">
        <v>136753</v>
      </c>
      <c r="AX2" s="1">
        <v>136272</v>
      </c>
      <c r="AY2" s="1">
        <v>135545</v>
      </c>
      <c r="AZ2" s="1">
        <v>134839</v>
      </c>
      <c r="BA2" s="1">
        <v>134055</v>
      </c>
      <c r="BB2" s="1">
        <v>133312</v>
      </c>
      <c r="BC2" s="1">
        <v>132512</v>
      </c>
      <c r="BD2" s="1">
        <v>131817</v>
      </c>
      <c r="BE2" s="1">
        <v>131475</v>
      </c>
      <c r="BF2" s="1">
        <v>131008</v>
      </c>
      <c r="BG2" s="1">
        <v>130668</v>
      </c>
      <c r="BH2" s="1">
        <v>130485</v>
      </c>
      <c r="BI2" s="1">
        <v>130244</v>
      </c>
      <c r="BJ2" s="1">
        <v>130045</v>
      </c>
      <c r="BK2" s="1">
        <v>130057</v>
      </c>
      <c r="BL2" s="1">
        <v>129788</v>
      </c>
      <c r="BM2" s="1">
        <v>129790</v>
      </c>
      <c r="BN2" s="1">
        <v>129698</v>
      </c>
      <c r="BO2" s="1">
        <v>129879</v>
      </c>
      <c r="BP2" s="1">
        <v>130110</v>
      </c>
      <c r="BQ2" s="1">
        <v>130650</v>
      </c>
      <c r="BR2" s="1">
        <v>130511</v>
      </c>
      <c r="BS2" s="1">
        <v>130427</v>
      </c>
      <c r="BT2" s="1">
        <v>130422</v>
      </c>
      <c r="BU2" s="1">
        <v>130357</v>
      </c>
      <c r="BV2" s="1">
        <v>130625</v>
      </c>
      <c r="BW2" s="1">
        <v>130750</v>
      </c>
      <c r="BX2" s="1">
        <v>130822</v>
      </c>
      <c r="BY2" s="1">
        <v>130841</v>
      </c>
      <c r="BZ2" s="1">
        <v>131053</v>
      </c>
      <c r="CA2" s="1">
        <v>131288</v>
      </c>
      <c r="CB2" s="1">
        <v>131602</v>
      </c>
      <c r="CC2" s="1">
        <v>131703</v>
      </c>
      <c r="CD2" s="1">
        <v>131939</v>
      </c>
      <c r="CE2" s="1">
        <v>131999</v>
      </c>
      <c r="CF2" s="1">
        <v>132125</v>
      </c>
      <c r="CG2" s="1">
        <v>132358</v>
      </c>
      <c r="CH2" s="1">
        <v>132562</v>
      </c>
      <c r="CI2" s="1">
        <v>132694</v>
      </c>
      <c r="CJ2" s="1">
        <v>132896</v>
      </c>
      <c r="CK2" s="1">
        <v>133250</v>
      </c>
      <c r="CL2" s="1">
        <v>133512</v>
      </c>
      <c r="CM2" s="1">
        <v>133752</v>
      </c>
      <c r="CN2" s="1">
        <v>133834</v>
      </c>
      <c r="CO2" s="1">
        <v>133934</v>
      </c>
      <c r="CP2" s="1">
        <v>134007</v>
      </c>
      <c r="CQ2" s="1">
        <v>134159</v>
      </c>
      <c r="CR2" s="1">
        <v>134331</v>
      </c>
      <c r="CS2" s="1">
        <v>134518</v>
      </c>
      <c r="CT2" s="1">
        <v>134677</v>
      </c>
      <c r="CU2" s="1">
        <v>134833</v>
      </c>
      <c r="CV2" s="1">
        <v>135072</v>
      </c>
      <c r="CW2" s="1">
        <v>135263</v>
      </c>
      <c r="CX2" s="1">
        <v>135541</v>
      </c>
      <c r="CY2" s="1">
        <v>135680</v>
      </c>
      <c r="CZ2" s="1">
        <v>135871</v>
      </c>
      <c r="DA2" s="1">
        <v>136093</v>
      </c>
      <c r="DB2" s="1">
        <v>136274</v>
      </c>
      <c r="DC2" s="1">
        <v>136386</v>
      </c>
      <c r="DD2" s="1">
        <v>136628</v>
      </c>
      <c r="DE2" s="1">
        <v>136815</v>
      </c>
      <c r="DF2" s="1">
        <v>137040</v>
      </c>
      <c r="DG2" s="1">
        <v>137304</v>
      </c>
      <c r="DH2" s="1">
        <v>137373</v>
      </c>
      <c r="DI2" s="1">
        <v>137548</v>
      </c>
      <c r="DJ2" s="1">
        <v>137714</v>
      </c>
      <c r="DK2" s="1">
        <v>137968</v>
      </c>
      <c r="DL2" s="1">
        <v>138293</v>
      </c>
      <c r="DM2" s="1">
        <v>138511</v>
      </c>
      <c r="DN2" s="1">
        <v>138837</v>
      </c>
      <c r="DO2" s="1">
        <v>139069</v>
      </c>
      <c r="DP2" s="1">
        <v>139257</v>
      </c>
      <c r="DQ2" s="1">
        <v>139566</v>
      </c>
      <c r="DR2" s="1">
        <v>139818</v>
      </c>
      <c r="DS2" s="1">
        <v>140109</v>
      </c>
      <c r="DT2" s="1">
        <v>140377</v>
      </c>
      <c r="DU2" s="1">
        <v>140568</v>
      </c>
      <c r="DV2" s="1">
        <v>140839</v>
      </c>
      <c r="DW2" s="1">
        <v>140910</v>
      </c>
      <c r="DX2" s="1">
        <v>141194</v>
      </c>
      <c r="DY2" s="1">
        <v>141525</v>
      </c>
      <c r="DZ2" s="1">
        <v>141699</v>
      </c>
      <c r="EA2" s="1">
        <v>142001</v>
      </c>
      <c r="EB2" s="1">
        <v>142126</v>
      </c>
      <c r="EC2" s="1">
        <v>142281</v>
      </c>
      <c r="ED2" s="1">
        <v>142587</v>
      </c>
      <c r="EE2" s="1">
        <v>142824</v>
      </c>
      <c r="EF2" s="1">
        <v>143097</v>
      </c>
      <c r="EG2" s="1">
        <v>143205</v>
      </c>
      <c r="EH2" s="1">
        <v>143417</v>
      </c>
      <c r="EI2" s="1">
        <v>143654</v>
      </c>
      <c r="EJ2" s="1">
        <v>143851</v>
      </c>
      <c r="EK2" s="1">
        <v>143892</v>
      </c>
      <c r="EL2" s="1">
        <v>144150</v>
      </c>
      <c r="EM2" s="1">
        <v>144521</v>
      </c>
      <c r="EN2" s="1">
        <v>144664</v>
      </c>
      <c r="EO2" s="1">
        <v>144953</v>
      </c>
      <c r="EP2" s="1">
        <v>145071</v>
      </c>
      <c r="EQ2" s="1">
        <v>145201</v>
      </c>
      <c r="ER2" s="1">
        <v>145415</v>
      </c>
      <c r="ES2" s="1">
        <v>145612</v>
      </c>
      <c r="ET2" s="1">
        <v>145795</v>
      </c>
      <c r="EU2" s="1">
        <v>145934</v>
      </c>
      <c r="EV2" s="1">
        <v>146154</v>
      </c>
      <c r="EW2" s="1">
        <v>146295</v>
      </c>
      <c r="EX2" s="1">
        <v>146506</v>
      </c>
      <c r="EY2" s="1">
        <v>146734</v>
      </c>
      <c r="EZ2" s="1">
        <v>146924</v>
      </c>
      <c r="FA2" s="1">
        <v>146966</v>
      </c>
      <c r="FB2" s="1">
        <v>147215</v>
      </c>
      <c r="FC2" s="1">
        <v>147411</v>
      </c>
      <c r="FD2" s="1">
        <v>147590</v>
      </c>
      <c r="FE2" s="1">
        <v>147671</v>
      </c>
      <c r="FF2" s="1">
        <v>148049</v>
      </c>
      <c r="FG2" s="1">
        <v>148244</v>
      </c>
      <c r="FH2" s="1">
        <v>148397</v>
      </c>
      <c r="FI2" s="1">
        <v>148667</v>
      </c>
      <c r="FJ2" s="1">
        <v>148881</v>
      </c>
      <c r="FK2" s="1">
        <v>149030</v>
      </c>
      <c r="FL2" s="1">
        <v>149259</v>
      </c>
      <c r="FM2" s="1">
        <v>149364</v>
      </c>
      <c r="FN2" s="1">
        <v>149576</v>
      </c>
      <c r="FO2" s="1">
        <v>149668</v>
      </c>
      <c r="FP2" s="1">
        <v>149908</v>
      </c>
      <c r="FQ2" s="1">
        <v>150145</v>
      </c>
      <c r="FR2" s="1">
        <v>150095</v>
      </c>
      <c r="FS2" s="1">
        <v>150263</v>
      </c>
      <c r="FT2" s="1">
        <v>150482</v>
      </c>
      <c r="FU2" s="1">
        <v>150545</v>
      </c>
      <c r="FV2" s="1">
        <v>150720</v>
      </c>
      <c r="FW2" s="1">
        <v>150913</v>
      </c>
      <c r="FX2" s="1">
        <v>151108</v>
      </c>
      <c r="FY2" s="1">
        <v>151329</v>
      </c>
      <c r="FZ2" s="1">
        <v>151524</v>
      </c>
      <c r="GA2" s="1">
        <v>151758</v>
      </c>
      <c r="GB2" s="1">
        <v>151919</v>
      </c>
      <c r="GC2" s="1">
        <v>152234</v>
      </c>
      <c r="GD2" s="1">
        <v>152523</v>
      </c>
      <c r="GE2" s="1">
        <v>150840</v>
      </c>
      <c r="GF2" s="1">
        <v>130161</v>
      </c>
      <c r="GG2" s="1">
        <v>132994</v>
      </c>
      <c r="GH2" s="1">
        <v>137840</v>
      </c>
      <c r="GI2" s="1">
        <v>139566</v>
      </c>
      <c r="GJ2" s="1">
        <v>141149</v>
      </c>
      <c r="GK2" s="1">
        <v>141865</v>
      </c>
      <c r="GL2" s="1">
        <v>142545</v>
      </c>
      <c r="GM2" s="1">
        <v>142809</v>
      </c>
      <c r="GN2" s="1">
        <v>142503</v>
      </c>
      <c r="GO2" s="1">
        <v>142669</v>
      </c>
      <c r="GP2" s="1">
        <v>143048</v>
      </c>
    </row>
    <row r="3" spans="1:198" x14ac:dyDescent="0.3">
      <c r="A3" s="1" t="s">
        <v>7</v>
      </c>
      <c r="B3" s="1" t="s">
        <v>8</v>
      </c>
      <c r="C3" s="1" t="s">
        <v>8</v>
      </c>
      <c r="D3" s="1" t="s">
        <v>6</v>
      </c>
      <c r="E3" s="1">
        <v>111039</v>
      </c>
      <c r="F3" s="1">
        <v>111288</v>
      </c>
      <c r="G3" s="1">
        <v>111416</v>
      </c>
      <c r="H3" s="1">
        <v>111764</v>
      </c>
      <c r="I3" s="1">
        <v>111909</v>
      </c>
      <c r="J3" s="1">
        <v>112179</v>
      </c>
      <c r="K3" s="1">
        <v>112439</v>
      </c>
      <c r="L3" s="1">
        <v>112635</v>
      </c>
      <c r="M3" s="1">
        <v>112721</v>
      </c>
      <c r="N3" s="1">
        <v>112826</v>
      </c>
      <c r="O3" s="1">
        <v>113134</v>
      </c>
      <c r="P3" s="1">
        <v>113270</v>
      </c>
      <c r="Q3" s="1">
        <v>113582</v>
      </c>
      <c r="R3" s="1">
        <v>113859</v>
      </c>
      <c r="S3" s="1">
        <v>114144</v>
      </c>
      <c r="T3" s="1">
        <v>114286</v>
      </c>
      <c r="U3" s="1">
        <v>114318</v>
      </c>
      <c r="V3" s="1">
        <v>114403</v>
      </c>
      <c r="W3" s="1">
        <v>114547</v>
      </c>
      <c r="X3" s="1">
        <v>114683</v>
      </c>
      <c r="Y3" s="1">
        <v>114761</v>
      </c>
      <c r="Z3" s="1">
        <v>114784</v>
      </c>
      <c r="AA3" s="1">
        <v>114980</v>
      </c>
      <c r="AB3" s="1">
        <v>115161</v>
      </c>
      <c r="AC3" s="1">
        <v>115382</v>
      </c>
      <c r="AD3" s="1">
        <v>115427</v>
      </c>
      <c r="AE3" s="1">
        <v>115644</v>
      </c>
      <c r="AF3" s="1">
        <v>115667</v>
      </c>
      <c r="AG3" s="1">
        <v>115800</v>
      </c>
      <c r="AH3" s="1">
        <v>115862</v>
      </c>
      <c r="AI3" s="1">
        <v>115867</v>
      </c>
      <c r="AJ3" s="1">
        <v>115789</v>
      </c>
      <c r="AK3" s="1">
        <v>115816</v>
      </c>
      <c r="AL3" s="1">
        <v>115877</v>
      </c>
      <c r="AM3" s="1">
        <v>115950</v>
      </c>
      <c r="AN3" s="1">
        <v>116016</v>
      </c>
      <c r="AO3" s="1">
        <v>116015</v>
      </c>
      <c r="AP3" s="1">
        <v>115907</v>
      </c>
      <c r="AQ3" s="1">
        <v>115832</v>
      </c>
      <c r="AR3" s="1">
        <v>115585</v>
      </c>
      <c r="AS3" s="1">
        <v>115375</v>
      </c>
      <c r="AT3" s="1">
        <v>115170</v>
      </c>
      <c r="AU3" s="1">
        <v>114923</v>
      </c>
      <c r="AV3" s="1">
        <v>114646</v>
      </c>
      <c r="AW3" s="1">
        <v>114216</v>
      </c>
      <c r="AX3" s="1">
        <v>113723</v>
      </c>
      <c r="AY3" s="1">
        <v>112985</v>
      </c>
      <c r="AZ3" s="1">
        <v>112283</v>
      </c>
      <c r="BA3" s="1">
        <v>111476</v>
      </c>
      <c r="BB3" s="1">
        <v>110736</v>
      </c>
      <c r="BC3" s="1">
        <v>109952</v>
      </c>
      <c r="BD3" s="1">
        <v>109140</v>
      </c>
      <c r="BE3" s="1">
        <v>108858</v>
      </c>
      <c r="BF3" s="1">
        <v>108432</v>
      </c>
      <c r="BG3" s="1">
        <v>108147</v>
      </c>
      <c r="BH3" s="1">
        <v>107948</v>
      </c>
      <c r="BI3" s="1">
        <v>107793</v>
      </c>
      <c r="BJ3" s="1">
        <v>107521</v>
      </c>
      <c r="BK3" s="1">
        <v>107524</v>
      </c>
      <c r="BL3" s="1">
        <v>107306</v>
      </c>
      <c r="BM3" s="1">
        <v>107299</v>
      </c>
      <c r="BN3" s="1">
        <v>107222</v>
      </c>
      <c r="BO3" s="1">
        <v>107361</v>
      </c>
      <c r="BP3" s="1">
        <v>107541</v>
      </c>
      <c r="BQ3" s="1">
        <v>107654</v>
      </c>
      <c r="BR3" s="1">
        <v>107771</v>
      </c>
      <c r="BS3" s="1">
        <v>107858</v>
      </c>
      <c r="BT3" s="1">
        <v>108002</v>
      </c>
      <c r="BU3" s="1">
        <v>108110</v>
      </c>
      <c r="BV3" s="1">
        <v>108328</v>
      </c>
      <c r="BW3" s="1">
        <v>108463</v>
      </c>
      <c r="BX3" s="1">
        <v>108556</v>
      </c>
      <c r="BY3" s="1">
        <v>108583</v>
      </c>
      <c r="BZ3" s="1">
        <v>108838</v>
      </c>
      <c r="CA3" s="1">
        <v>109096</v>
      </c>
      <c r="CB3" s="1">
        <v>109418</v>
      </c>
      <c r="CC3" s="1">
        <v>109574</v>
      </c>
      <c r="CD3" s="1">
        <v>109775</v>
      </c>
      <c r="CE3" s="1">
        <v>109950</v>
      </c>
      <c r="CF3" s="1">
        <v>110108</v>
      </c>
      <c r="CG3" s="1">
        <v>110375</v>
      </c>
      <c r="CH3" s="1">
        <v>110564</v>
      </c>
      <c r="CI3" s="1">
        <v>110723</v>
      </c>
      <c r="CJ3" s="1">
        <v>110942</v>
      </c>
      <c r="CK3" s="1">
        <v>111304</v>
      </c>
      <c r="CL3" s="1">
        <v>111565</v>
      </c>
      <c r="CM3" s="1">
        <v>111809</v>
      </c>
      <c r="CN3" s="1">
        <v>111903</v>
      </c>
      <c r="CO3" s="1">
        <v>112023</v>
      </c>
      <c r="CP3" s="1">
        <v>112077</v>
      </c>
      <c r="CQ3" s="1">
        <v>112246</v>
      </c>
      <c r="CR3" s="1">
        <v>112415</v>
      </c>
      <c r="CS3" s="1">
        <v>112593</v>
      </c>
      <c r="CT3" s="1">
        <v>112774</v>
      </c>
      <c r="CU3" s="1">
        <v>112950</v>
      </c>
      <c r="CV3" s="1">
        <v>113185</v>
      </c>
      <c r="CW3" s="1">
        <v>113394</v>
      </c>
      <c r="CX3" s="1">
        <v>113660</v>
      </c>
      <c r="CY3" s="1">
        <v>113810</v>
      </c>
      <c r="CZ3" s="1">
        <v>114002</v>
      </c>
      <c r="DA3" s="1">
        <v>114229</v>
      </c>
      <c r="DB3" s="1">
        <v>114434</v>
      </c>
      <c r="DC3" s="1">
        <v>114571</v>
      </c>
      <c r="DD3" s="1">
        <v>114797</v>
      </c>
      <c r="DE3" s="1">
        <v>114980</v>
      </c>
      <c r="DF3" s="1">
        <v>115210</v>
      </c>
      <c r="DG3" s="1">
        <v>115461</v>
      </c>
      <c r="DH3" s="1">
        <v>115553</v>
      </c>
      <c r="DI3" s="1">
        <v>115734</v>
      </c>
      <c r="DJ3" s="1">
        <v>115889</v>
      </c>
      <c r="DK3" s="1">
        <v>116135</v>
      </c>
      <c r="DL3" s="1">
        <v>116440</v>
      </c>
      <c r="DM3" s="1">
        <v>116679</v>
      </c>
      <c r="DN3" s="1">
        <v>116942</v>
      </c>
      <c r="DO3" s="1">
        <v>117168</v>
      </c>
      <c r="DP3" s="1">
        <v>117402</v>
      </c>
      <c r="DQ3" s="1">
        <v>117669</v>
      </c>
      <c r="DR3" s="1">
        <v>117901</v>
      </c>
      <c r="DS3" s="1">
        <v>118177</v>
      </c>
      <c r="DT3" s="1">
        <v>118430</v>
      </c>
      <c r="DU3" s="1">
        <v>118608</v>
      </c>
      <c r="DV3" s="1">
        <v>118861</v>
      </c>
      <c r="DW3" s="1">
        <v>118940</v>
      </c>
      <c r="DX3" s="1">
        <v>119189</v>
      </c>
      <c r="DY3" s="1">
        <v>119513</v>
      </c>
      <c r="DZ3" s="1">
        <v>119684</v>
      </c>
      <c r="EA3" s="1">
        <v>119951</v>
      </c>
      <c r="EB3" s="1">
        <v>120066</v>
      </c>
      <c r="EC3" s="1">
        <v>120241</v>
      </c>
      <c r="ED3" s="1">
        <v>120531</v>
      </c>
      <c r="EE3" s="1">
        <v>120743</v>
      </c>
      <c r="EF3" s="1">
        <v>121000</v>
      </c>
      <c r="EG3" s="1">
        <v>121091</v>
      </c>
      <c r="EH3" s="1">
        <v>121279</v>
      </c>
      <c r="EI3" s="1">
        <v>121476</v>
      </c>
      <c r="EJ3" s="1">
        <v>121667</v>
      </c>
      <c r="EK3" s="1">
        <v>121693</v>
      </c>
      <c r="EL3" s="1">
        <v>121970</v>
      </c>
      <c r="EM3" s="1">
        <v>122232</v>
      </c>
      <c r="EN3" s="1">
        <v>122380</v>
      </c>
      <c r="EO3" s="1">
        <v>122630</v>
      </c>
      <c r="EP3" s="1">
        <v>122776</v>
      </c>
      <c r="EQ3" s="1">
        <v>122924</v>
      </c>
      <c r="ER3" s="1">
        <v>123111</v>
      </c>
      <c r="ES3" s="1">
        <v>123304</v>
      </c>
      <c r="ET3" s="1">
        <v>123475</v>
      </c>
      <c r="EU3" s="1">
        <v>123609</v>
      </c>
      <c r="EV3" s="1">
        <v>123816</v>
      </c>
      <c r="EW3" s="1">
        <v>123961</v>
      </c>
      <c r="EX3" s="1">
        <v>124163</v>
      </c>
      <c r="EY3" s="1">
        <v>124371</v>
      </c>
      <c r="EZ3" s="1">
        <v>124553</v>
      </c>
      <c r="FA3" s="1">
        <v>124580</v>
      </c>
      <c r="FB3" s="1">
        <v>124841</v>
      </c>
      <c r="FC3" s="1">
        <v>125022</v>
      </c>
      <c r="FD3" s="1">
        <v>125195</v>
      </c>
      <c r="FE3" s="1">
        <v>125307</v>
      </c>
      <c r="FF3" s="1">
        <v>125652</v>
      </c>
      <c r="FG3" s="1">
        <v>125841</v>
      </c>
      <c r="FH3" s="1">
        <v>125977</v>
      </c>
      <c r="FI3" s="1">
        <v>126235</v>
      </c>
      <c r="FJ3" s="1">
        <v>126424</v>
      </c>
      <c r="FK3" s="1">
        <v>126566</v>
      </c>
      <c r="FL3" s="1">
        <v>126774</v>
      </c>
      <c r="FM3" s="1">
        <v>126870</v>
      </c>
      <c r="FN3" s="1">
        <v>127082</v>
      </c>
      <c r="FO3" s="1">
        <v>127191</v>
      </c>
      <c r="FP3" s="1">
        <v>127392</v>
      </c>
      <c r="FQ3" s="1">
        <v>127628</v>
      </c>
      <c r="FR3" s="1">
        <v>127598</v>
      </c>
      <c r="FS3" s="1">
        <v>127739</v>
      </c>
      <c r="FT3" s="1">
        <v>127919</v>
      </c>
      <c r="FU3" s="1">
        <v>127989</v>
      </c>
      <c r="FV3" s="1">
        <v>128158</v>
      </c>
      <c r="FW3" s="1">
        <v>128306</v>
      </c>
      <c r="FX3" s="1">
        <v>128445</v>
      </c>
      <c r="FY3" s="1">
        <v>128639</v>
      </c>
      <c r="FZ3" s="1">
        <v>128832</v>
      </c>
      <c r="GA3" s="1">
        <v>129042</v>
      </c>
      <c r="GB3" s="1">
        <v>129190</v>
      </c>
      <c r="GC3" s="1">
        <v>129445</v>
      </c>
      <c r="GD3" s="1">
        <v>129688</v>
      </c>
      <c r="GE3" s="1">
        <v>128066</v>
      </c>
      <c r="GF3" s="1">
        <v>108335</v>
      </c>
      <c r="GG3" s="1">
        <v>111680</v>
      </c>
      <c r="GH3" s="1">
        <v>116487</v>
      </c>
      <c r="GI3" s="1">
        <v>118010</v>
      </c>
      <c r="GJ3" s="1">
        <v>119076</v>
      </c>
      <c r="GK3" s="1">
        <v>120008</v>
      </c>
      <c r="GL3" s="1">
        <v>120962</v>
      </c>
      <c r="GM3" s="1">
        <v>121321</v>
      </c>
      <c r="GN3" s="1">
        <v>121047</v>
      </c>
      <c r="GO3" s="1">
        <v>121137</v>
      </c>
      <c r="GP3" s="1">
        <v>121602</v>
      </c>
    </row>
    <row r="4" spans="1:198" x14ac:dyDescent="0.3">
      <c r="A4" s="1" t="s">
        <v>9</v>
      </c>
      <c r="B4" s="1" t="s">
        <v>10</v>
      </c>
      <c r="C4" s="1">
        <v>21</v>
      </c>
      <c r="D4" s="1" t="s">
        <v>6</v>
      </c>
      <c r="E4" s="1">
        <v>539.29999999999995</v>
      </c>
      <c r="F4" s="1">
        <v>544</v>
      </c>
      <c r="G4" s="1">
        <v>548.6</v>
      </c>
      <c r="H4" s="1">
        <v>555.29999999999995</v>
      </c>
      <c r="I4" s="1">
        <v>557.4</v>
      </c>
      <c r="J4" s="1">
        <v>561.1</v>
      </c>
      <c r="K4" s="1">
        <v>560.70000000000005</v>
      </c>
      <c r="L4" s="1">
        <v>565</v>
      </c>
      <c r="M4" s="1">
        <v>570.4</v>
      </c>
      <c r="N4" s="1">
        <v>575.29999999999995</v>
      </c>
      <c r="O4" s="1">
        <v>581.6</v>
      </c>
      <c r="P4" s="1">
        <v>585.29999999999995</v>
      </c>
      <c r="Q4" s="1">
        <v>591</v>
      </c>
      <c r="R4" s="1">
        <v>596.79999999999995</v>
      </c>
      <c r="S4" s="1">
        <v>602.9</v>
      </c>
      <c r="T4" s="1">
        <v>612.9</v>
      </c>
      <c r="U4" s="1">
        <v>614.29999999999995</v>
      </c>
      <c r="V4" s="1">
        <v>620.29999999999995</v>
      </c>
      <c r="W4" s="1">
        <v>624.5</v>
      </c>
      <c r="X4" s="1">
        <v>628.29999999999995</v>
      </c>
      <c r="Y4" s="1">
        <v>631</v>
      </c>
      <c r="Z4" s="1">
        <v>636.20000000000005</v>
      </c>
      <c r="AA4" s="1">
        <v>638.1</v>
      </c>
      <c r="AB4" s="1">
        <v>642.20000000000005</v>
      </c>
      <c r="AC4" s="1">
        <v>644.1</v>
      </c>
      <c r="AD4" s="1">
        <v>649.20000000000005</v>
      </c>
      <c r="AE4" s="1">
        <v>653.6</v>
      </c>
      <c r="AF4" s="1">
        <v>657.4</v>
      </c>
      <c r="AG4" s="1">
        <v>660.7</v>
      </c>
      <c r="AH4" s="1">
        <v>663.3</v>
      </c>
      <c r="AI4" s="1">
        <v>668.8</v>
      </c>
      <c r="AJ4" s="1">
        <v>668.1</v>
      </c>
      <c r="AK4" s="1">
        <v>667.9</v>
      </c>
      <c r="AL4" s="1">
        <v>669.4</v>
      </c>
      <c r="AM4" s="1">
        <v>676.2</v>
      </c>
      <c r="AN4" s="1">
        <v>680.8</v>
      </c>
      <c r="AO4" s="1">
        <v>687.3</v>
      </c>
      <c r="AP4" s="1">
        <v>689.3</v>
      </c>
      <c r="AQ4" s="1">
        <v>697.1</v>
      </c>
      <c r="AR4" s="1">
        <v>696</v>
      </c>
      <c r="AS4" s="1">
        <v>702.9</v>
      </c>
      <c r="AT4" s="1">
        <v>710.7</v>
      </c>
      <c r="AU4" s="1">
        <v>715.2</v>
      </c>
      <c r="AV4" s="1">
        <v>722.9</v>
      </c>
      <c r="AW4" s="1">
        <v>726.5</v>
      </c>
      <c r="AX4" s="1">
        <v>725.4</v>
      </c>
      <c r="AY4" s="1">
        <v>720.4</v>
      </c>
      <c r="AZ4" s="1">
        <v>715.9</v>
      </c>
      <c r="BA4" s="1">
        <v>707.4</v>
      </c>
      <c r="BB4" s="1">
        <v>694.4</v>
      </c>
      <c r="BC4" s="1">
        <v>677</v>
      </c>
      <c r="BD4" s="1">
        <v>660.8</v>
      </c>
      <c r="BE4" s="1">
        <v>644</v>
      </c>
      <c r="BF4" s="1">
        <v>635.9</v>
      </c>
      <c r="BG4" s="1">
        <v>628.5</v>
      </c>
      <c r="BH4" s="1">
        <v>619.6</v>
      </c>
      <c r="BI4" s="1">
        <v>614.29999999999995</v>
      </c>
      <c r="BJ4" s="1">
        <v>611.4</v>
      </c>
      <c r="BK4" s="1">
        <v>614.5</v>
      </c>
      <c r="BL4" s="1">
        <v>614.1</v>
      </c>
      <c r="BM4" s="1">
        <v>619.1</v>
      </c>
      <c r="BN4" s="1">
        <v>624.79999999999995</v>
      </c>
      <c r="BO4" s="1">
        <v>631.20000000000005</v>
      </c>
      <c r="BP4" s="1">
        <v>635.9</v>
      </c>
      <c r="BQ4" s="1">
        <v>645.70000000000005</v>
      </c>
      <c r="BR4" s="1">
        <v>650.9</v>
      </c>
      <c r="BS4" s="1">
        <v>657.5</v>
      </c>
      <c r="BT4" s="1">
        <v>665.4</v>
      </c>
      <c r="BU4" s="1">
        <v>673.1</v>
      </c>
      <c r="BV4" s="1">
        <v>681.1</v>
      </c>
      <c r="BW4" s="1">
        <v>687.5</v>
      </c>
      <c r="BX4" s="1">
        <v>685.8</v>
      </c>
      <c r="BY4" s="1">
        <v>686.5</v>
      </c>
      <c r="BZ4" s="1">
        <v>689</v>
      </c>
      <c r="CA4" s="1">
        <v>703.2</v>
      </c>
      <c r="CB4" s="1">
        <v>719.4</v>
      </c>
      <c r="CC4" s="1">
        <v>729.9</v>
      </c>
      <c r="CD4" s="1">
        <v>741.7</v>
      </c>
      <c r="CE4" s="1">
        <v>752.2</v>
      </c>
      <c r="CF4" s="1">
        <v>756.2</v>
      </c>
      <c r="CG4" s="1">
        <v>765.5</v>
      </c>
      <c r="CH4" s="1">
        <v>772.3</v>
      </c>
      <c r="CI4" s="1">
        <v>775.1</v>
      </c>
      <c r="CJ4" s="1">
        <v>781.4</v>
      </c>
      <c r="CK4" s="1">
        <v>789.1</v>
      </c>
      <c r="CL4" s="1">
        <v>795.5</v>
      </c>
      <c r="CM4" s="1">
        <v>799</v>
      </c>
      <c r="CN4" s="1">
        <v>801.5</v>
      </c>
      <c r="CO4" s="1">
        <v>803.7</v>
      </c>
      <c r="CP4" s="1">
        <v>803</v>
      </c>
      <c r="CQ4" s="1">
        <v>800.2</v>
      </c>
      <c r="CR4" s="1">
        <v>799.2</v>
      </c>
      <c r="CS4" s="1">
        <v>794.4</v>
      </c>
      <c r="CT4" s="1">
        <v>785.5</v>
      </c>
      <c r="CU4" s="1">
        <v>792.1</v>
      </c>
      <c r="CV4" s="1">
        <v>796.4</v>
      </c>
      <c r="CW4" s="1">
        <v>800.4</v>
      </c>
      <c r="CX4" s="1">
        <v>806.7</v>
      </c>
      <c r="CY4" s="1">
        <v>808</v>
      </c>
      <c r="CZ4" s="1">
        <v>805.4</v>
      </c>
      <c r="DA4" s="1">
        <v>810</v>
      </c>
      <c r="DB4" s="1">
        <v>812.5</v>
      </c>
      <c r="DC4" s="1">
        <v>811.6</v>
      </c>
      <c r="DD4" s="1">
        <v>812.5</v>
      </c>
      <c r="DE4" s="1">
        <v>816</v>
      </c>
      <c r="DF4" s="1">
        <v>817.4</v>
      </c>
      <c r="DG4" s="1">
        <v>815.3</v>
      </c>
      <c r="DH4" s="1">
        <v>813.3</v>
      </c>
      <c r="DI4" s="1">
        <v>817.7</v>
      </c>
      <c r="DJ4" s="1">
        <v>823</v>
      </c>
      <c r="DK4" s="1">
        <v>826.9</v>
      </c>
      <c r="DL4" s="1">
        <v>834.6</v>
      </c>
      <c r="DM4" s="1">
        <v>835.9</v>
      </c>
      <c r="DN4" s="1">
        <v>840</v>
      </c>
      <c r="DO4" s="1">
        <v>845.7</v>
      </c>
      <c r="DP4" s="1">
        <v>846</v>
      </c>
      <c r="DQ4" s="1">
        <v>851</v>
      </c>
      <c r="DR4" s="1">
        <v>848.6</v>
      </c>
      <c r="DS4" s="1">
        <v>847</v>
      </c>
      <c r="DT4" s="1">
        <v>843.4</v>
      </c>
      <c r="DU4" s="1">
        <v>834.6</v>
      </c>
      <c r="DV4" s="1">
        <v>822.7</v>
      </c>
      <c r="DW4" s="1">
        <v>806.1</v>
      </c>
      <c r="DX4" s="1">
        <v>790.5</v>
      </c>
      <c r="DY4" s="1">
        <v>767.7</v>
      </c>
      <c r="DZ4" s="1">
        <v>764.3</v>
      </c>
      <c r="EA4" s="1">
        <v>752.7</v>
      </c>
      <c r="EB4" s="1">
        <v>740.6</v>
      </c>
      <c r="EC4" s="1">
        <v>727</v>
      </c>
      <c r="ED4" s="1">
        <v>718.7</v>
      </c>
      <c r="EE4" s="1">
        <v>704.2</v>
      </c>
      <c r="EF4" s="1">
        <v>693.7</v>
      </c>
      <c r="EG4" s="1">
        <v>679.8</v>
      </c>
      <c r="EH4" s="1">
        <v>658.6</v>
      </c>
      <c r="EI4" s="1">
        <v>638.5</v>
      </c>
      <c r="EJ4" s="1">
        <v>625.9</v>
      </c>
      <c r="EK4" s="1">
        <v>614.70000000000005</v>
      </c>
      <c r="EL4" s="1">
        <v>604.5</v>
      </c>
      <c r="EM4" s="1">
        <v>600.29999999999995</v>
      </c>
      <c r="EN4" s="1">
        <v>596</v>
      </c>
      <c r="EO4" s="1">
        <v>594.20000000000005</v>
      </c>
      <c r="EP4" s="1">
        <v>593.29999999999995</v>
      </c>
      <c r="EQ4" s="1">
        <v>597.20000000000005</v>
      </c>
      <c r="ER4" s="1">
        <v>598.6</v>
      </c>
      <c r="ES4" s="1">
        <v>599.5</v>
      </c>
      <c r="ET4" s="1">
        <v>605.4</v>
      </c>
      <c r="EU4" s="1">
        <v>609.9</v>
      </c>
      <c r="EV4" s="1">
        <v>618.1</v>
      </c>
      <c r="EW4" s="1">
        <v>622.9</v>
      </c>
      <c r="EX4" s="1">
        <v>626.5</v>
      </c>
      <c r="EY4" s="1">
        <v>629.79999999999995</v>
      </c>
      <c r="EZ4" s="1">
        <v>635</v>
      </c>
      <c r="FA4" s="1">
        <v>636</v>
      </c>
      <c r="FB4" s="1">
        <v>638.5</v>
      </c>
      <c r="FC4" s="1">
        <v>642.9</v>
      </c>
      <c r="FD4" s="1">
        <v>643.1</v>
      </c>
      <c r="FE4" s="1">
        <v>648.9</v>
      </c>
      <c r="FF4" s="1">
        <v>655.9</v>
      </c>
      <c r="FG4" s="1">
        <v>663.4</v>
      </c>
      <c r="FH4" s="1">
        <v>670.3</v>
      </c>
      <c r="FI4" s="1">
        <v>673.3</v>
      </c>
      <c r="FJ4" s="1">
        <v>680.5</v>
      </c>
      <c r="FK4" s="1">
        <v>680.1</v>
      </c>
      <c r="FL4" s="1">
        <v>688.1</v>
      </c>
      <c r="FM4" s="1">
        <v>689.8</v>
      </c>
      <c r="FN4" s="1">
        <v>693.5</v>
      </c>
      <c r="FO4" s="1">
        <v>688.2</v>
      </c>
      <c r="FP4" s="1">
        <v>693</v>
      </c>
      <c r="FQ4" s="1">
        <v>695.5</v>
      </c>
      <c r="FR4" s="1">
        <v>692.8</v>
      </c>
      <c r="FS4" s="1">
        <v>691.4</v>
      </c>
      <c r="FT4" s="1">
        <v>689.3</v>
      </c>
      <c r="FU4" s="1">
        <v>689.2</v>
      </c>
      <c r="FV4" s="1">
        <v>685.9</v>
      </c>
      <c r="FW4" s="1">
        <v>679.2</v>
      </c>
      <c r="FX4" s="1">
        <v>670.3</v>
      </c>
      <c r="FY4" s="1">
        <v>669.2</v>
      </c>
      <c r="FZ4" s="1">
        <v>668.5</v>
      </c>
      <c r="GA4" s="1">
        <v>657</v>
      </c>
      <c r="GB4" s="1">
        <v>645.6</v>
      </c>
      <c r="GC4" s="1">
        <v>640.6</v>
      </c>
      <c r="GD4" s="1">
        <v>640.9</v>
      </c>
      <c r="GE4" s="1">
        <v>626.29999999999995</v>
      </c>
      <c r="GF4" s="1">
        <v>576.79999999999995</v>
      </c>
      <c r="GG4" s="1">
        <v>556</v>
      </c>
      <c r="GH4" s="1">
        <v>551.70000000000005</v>
      </c>
      <c r="GI4" s="1">
        <v>548.1</v>
      </c>
      <c r="GJ4" s="1">
        <v>544.29999999999995</v>
      </c>
      <c r="GK4" s="1">
        <v>547.1</v>
      </c>
      <c r="GL4" s="1">
        <v>549.4</v>
      </c>
      <c r="GM4" s="1">
        <v>552.5</v>
      </c>
      <c r="GN4" s="1">
        <v>550.6</v>
      </c>
      <c r="GO4" s="1">
        <v>597</v>
      </c>
      <c r="GP4" s="1">
        <v>589</v>
      </c>
    </row>
    <row r="5" spans="1:198" x14ac:dyDescent="0.3">
      <c r="A5" s="1" t="s">
        <v>11</v>
      </c>
      <c r="B5" s="1" t="s">
        <v>12</v>
      </c>
      <c r="C5" s="1">
        <v>23</v>
      </c>
      <c r="D5" s="1" t="s">
        <v>6</v>
      </c>
      <c r="E5" s="1">
        <v>7095</v>
      </c>
      <c r="F5" s="1">
        <v>7153</v>
      </c>
      <c r="G5" s="1">
        <v>7181</v>
      </c>
      <c r="H5" s="1">
        <v>7266</v>
      </c>
      <c r="I5" s="1">
        <v>7294</v>
      </c>
      <c r="J5" s="1">
        <v>7333</v>
      </c>
      <c r="K5" s="1">
        <v>7353</v>
      </c>
      <c r="L5" s="1">
        <v>7394</v>
      </c>
      <c r="M5" s="1">
        <v>7415</v>
      </c>
      <c r="N5" s="1">
        <v>7460</v>
      </c>
      <c r="O5" s="1">
        <v>7524</v>
      </c>
      <c r="P5" s="1">
        <v>7533</v>
      </c>
      <c r="Q5" s="1">
        <v>7601</v>
      </c>
      <c r="R5" s="1">
        <v>7664</v>
      </c>
      <c r="S5" s="1">
        <v>7689</v>
      </c>
      <c r="T5" s="1">
        <v>7726</v>
      </c>
      <c r="U5" s="1">
        <v>7713</v>
      </c>
      <c r="V5" s="1">
        <v>7699</v>
      </c>
      <c r="W5" s="1">
        <v>7712</v>
      </c>
      <c r="X5" s="1">
        <v>7720</v>
      </c>
      <c r="Y5" s="1">
        <v>7718</v>
      </c>
      <c r="Z5" s="1">
        <v>7682</v>
      </c>
      <c r="AA5" s="1">
        <v>7666</v>
      </c>
      <c r="AB5" s="1">
        <v>7685</v>
      </c>
      <c r="AC5" s="1">
        <v>7725</v>
      </c>
      <c r="AD5" s="1">
        <v>7626</v>
      </c>
      <c r="AE5" s="1">
        <v>7706</v>
      </c>
      <c r="AF5" s="1">
        <v>7686</v>
      </c>
      <c r="AG5" s="1">
        <v>7673</v>
      </c>
      <c r="AH5" s="1">
        <v>7687</v>
      </c>
      <c r="AI5" s="1">
        <v>7660</v>
      </c>
      <c r="AJ5" s="1">
        <v>7610</v>
      </c>
      <c r="AK5" s="1">
        <v>7577</v>
      </c>
      <c r="AL5" s="1">
        <v>7565</v>
      </c>
      <c r="AM5" s="1">
        <v>7523</v>
      </c>
      <c r="AN5" s="1">
        <v>7490</v>
      </c>
      <c r="AO5" s="1">
        <v>7476</v>
      </c>
      <c r="AP5" s="1">
        <v>7453</v>
      </c>
      <c r="AQ5" s="1">
        <v>7406</v>
      </c>
      <c r="AR5" s="1">
        <v>7327</v>
      </c>
      <c r="AS5" s="1">
        <v>7274</v>
      </c>
      <c r="AT5" s="1">
        <v>7213</v>
      </c>
      <c r="AU5" s="1">
        <v>7160</v>
      </c>
      <c r="AV5" s="1">
        <v>7114</v>
      </c>
      <c r="AW5" s="1">
        <v>7044</v>
      </c>
      <c r="AX5" s="1">
        <v>6967</v>
      </c>
      <c r="AY5" s="1">
        <v>6813</v>
      </c>
      <c r="AZ5" s="1">
        <v>6701</v>
      </c>
      <c r="BA5" s="1">
        <v>6567</v>
      </c>
      <c r="BB5" s="1">
        <v>6446</v>
      </c>
      <c r="BC5" s="1">
        <v>6291</v>
      </c>
      <c r="BD5" s="1">
        <v>6154</v>
      </c>
      <c r="BE5" s="1">
        <v>6100</v>
      </c>
      <c r="BF5" s="1">
        <v>6010</v>
      </c>
      <c r="BG5" s="1">
        <v>5932</v>
      </c>
      <c r="BH5" s="1">
        <v>5855</v>
      </c>
      <c r="BI5" s="1">
        <v>5787</v>
      </c>
      <c r="BJ5" s="1">
        <v>5716</v>
      </c>
      <c r="BK5" s="1">
        <v>5696</v>
      </c>
      <c r="BL5" s="1">
        <v>5654</v>
      </c>
      <c r="BM5" s="1">
        <v>5580</v>
      </c>
      <c r="BN5" s="1">
        <v>5500</v>
      </c>
      <c r="BO5" s="1">
        <v>5537</v>
      </c>
      <c r="BP5" s="1">
        <v>5553</v>
      </c>
      <c r="BQ5" s="1">
        <v>5520</v>
      </c>
      <c r="BR5" s="1">
        <v>5516</v>
      </c>
      <c r="BS5" s="1">
        <v>5508</v>
      </c>
      <c r="BT5" s="1">
        <v>5524</v>
      </c>
      <c r="BU5" s="1">
        <v>5501</v>
      </c>
      <c r="BV5" s="1">
        <v>5508</v>
      </c>
      <c r="BW5" s="1">
        <v>5506</v>
      </c>
      <c r="BX5" s="1">
        <v>5467</v>
      </c>
      <c r="BY5" s="1">
        <v>5427</v>
      </c>
      <c r="BZ5" s="1">
        <v>5451</v>
      </c>
      <c r="CA5" s="1">
        <v>5477</v>
      </c>
      <c r="CB5" s="1">
        <v>5485</v>
      </c>
      <c r="CC5" s="1">
        <v>5516</v>
      </c>
      <c r="CD5" s="1">
        <v>5528</v>
      </c>
      <c r="CE5" s="1">
        <v>5547</v>
      </c>
      <c r="CF5" s="1">
        <v>5552</v>
      </c>
      <c r="CG5" s="1">
        <v>5584</v>
      </c>
      <c r="CH5" s="1">
        <v>5588</v>
      </c>
      <c r="CI5" s="1">
        <v>5593</v>
      </c>
      <c r="CJ5" s="1">
        <v>5611</v>
      </c>
      <c r="CK5" s="1">
        <v>5626</v>
      </c>
      <c r="CL5" s="1">
        <v>5629</v>
      </c>
      <c r="CM5" s="1">
        <v>5625</v>
      </c>
      <c r="CN5" s="1">
        <v>5618</v>
      </c>
      <c r="CO5" s="1">
        <v>5604</v>
      </c>
      <c r="CP5" s="1">
        <v>5621</v>
      </c>
      <c r="CQ5" s="1">
        <v>5632</v>
      </c>
      <c r="CR5" s="1">
        <v>5648</v>
      </c>
      <c r="CS5" s="1">
        <v>5661</v>
      </c>
      <c r="CT5" s="1">
        <v>5674</v>
      </c>
      <c r="CU5" s="1">
        <v>5684</v>
      </c>
      <c r="CV5" s="1">
        <v>5724</v>
      </c>
      <c r="CW5" s="1">
        <v>5746</v>
      </c>
      <c r="CX5" s="1">
        <v>5784</v>
      </c>
      <c r="CY5" s="1">
        <v>5802</v>
      </c>
      <c r="CZ5" s="1">
        <v>5796</v>
      </c>
      <c r="DA5" s="1">
        <v>5829</v>
      </c>
      <c r="DB5" s="1">
        <v>5855</v>
      </c>
      <c r="DC5" s="1">
        <v>5859</v>
      </c>
      <c r="DD5" s="1">
        <v>5878</v>
      </c>
      <c r="DE5" s="1">
        <v>5910</v>
      </c>
      <c r="DF5" s="1">
        <v>5931</v>
      </c>
      <c r="DG5" s="1">
        <v>5963</v>
      </c>
      <c r="DH5" s="1">
        <v>5932</v>
      </c>
      <c r="DI5" s="1">
        <v>5985</v>
      </c>
      <c r="DJ5" s="1">
        <v>6007</v>
      </c>
      <c r="DK5" s="1">
        <v>6038</v>
      </c>
      <c r="DL5" s="1">
        <v>6084</v>
      </c>
      <c r="DM5" s="1">
        <v>6109</v>
      </c>
      <c r="DN5" s="1">
        <v>6133</v>
      </c>
      <c r="DO5" s="1">
        <v>6178</v>
      </c>
      <c r="DP5" s="1">
        <v>6210</v>
      </c>
      <c r="DQ5" s="1">
        <v>6242</v>
      </c>
      <c r="DR5" s="1">
        <v>6259</v>
      </c>
      <c r="DS5" s="1">
        <v>6272</v>
      </c>
      <c r="DT5" s="1">
        <v>6293</v>
      </c>
      <c r="DU5" s="1">
        <v>6320</v>
      </c>
      <c r="DV5" s="1">
        <v>6361</v>
      </c>
      <c r="DW5" s="1">
        <v>6334</v>
      </c>
      <c r="DX5" s="1">
        <v>6392</v>
      </c>
      <c r="DY5" s="1">
        <v>6427</v>
      </c>
      <c r="DZ5" s="1">
        <v>6441</v>
      </c>
      <c r="EA5" s="1">
        <v>6472</v>
      </c>
      <c r="EB5" s="1">
        <v>6490</v>
      </c>
      <c r="EC5" s="1">
        <v>6508</v>
      </c>
      <c r="ED5" s="1">
        <v>6547</v>
      </c>
      <c r="EE5" s="1">
        <v>6598</v>
      </c>
      <c r="EF5" s="1">
        <v>6630</v>
      </c>
      <c r="EG5" s="1">
        <v>6631</v>
      </c>
      <c r="EH5" s="1">
        <v>6640</v>
      </c>
      <c r="EI5" s="1">
        <v>6678</v>
      </c>
      <c r="EJ5" s="1">
        <v>6702</v>
      </c>
      <c r="EK5" s="1">
        <v>6689</v>
      </c>
      <c r="EL5" s="1">
        <v>6701</v>
      </c>
      <c r="EM5" s="1">
        <v>6735</v>
      </c>
      <c r="EN5" s="1">
        <v>6736</v>
      </c>
      <c r="EO5" s="1">
        <v>6768</v>
      </c>
      <c r="EP5" s="1">
        <v>6799</v>
      </c>
      <c r="EQ5" s="1">
        <v>6823</v>
      </c>
      <c r="ER5" s="1">
        <v>6818</v>
      </c>
      <c r="ES5" s="1">
        <v>6839</v>
      </c>
      <c r="ET5" s="1">
        <v>6886</v>
      </c>
      <c r="EU5" s="1">
        <v>6907</v>
      </c>
      <c r="EV5" s="1">
        <v>6917</v>
      </c>
      <c r="EW5" s="1">
        <v>6926</v>
      </c>
      <c r="EX5" s="1">
        <v>6954</v>
      </c>
      <c r="EY5" s="1">
        <v>6958</v>
      </c>
      <c r="EZ5" s="1">
        <v>6989</v>
      </c>
      <c r="FA5" s="1">
        <v>7003</v>
      </c>
      <c r="FB5" s="1">
        <v>7029</v>
      </c>
      <c r="FC5" s="1">
        <v>7072</v>
      </c>
      <c r="FD5" s="1">
        <v>7104</v>
      </c>
      <c r="FE5" s="1">
        <v>7107</v>
      </c>
      <c r="FF5" s="1">
        <v>7194</v>
      </c>
      <c r="FG5" s="1">
        <v>7203</v>
      </c>
      <c r="FH5" s="1">
        <v>7224</v>
      </c>
      <c r="FI5" s="1">
        <v>7263</v>
      </c>
      <c r="FJ5" s="1">
        <v>7279</v>
      </c>
      <c r="FK5" s="1">
        <v>7303</v>
      </c>
      <c r="FL5" s="1">
        <v>7332</v>
      </c>
      <c r="FM5" s="1">
        <v>7355</v>
      </c>
      <c r="FN5" s="1">
        <v>7379</v>
      </c>
      <c r="FO5" s="1">
        <v>7386</v>
      </c>
      <c r="FP5" s="1">
        <v>7416</v>
      </c>
      <c r="FQ5" s="1">
        <v>7446</v>
      </c>
      <c r="FR5" s="1">
        <v>7415</v>
      </c>
      <c r="FS5" s="1">
        <v>7439</v>
      </c>
      <c r="FT5" s="1">
        <v>7471</v>
      </c>
      <c r="FU5" s="1">
        <v>7478</v>
      </c>
      <c r="FV5" s="1">
        <v>7499</v>
      </c>
      <c r="FW5" s="1">
        <v>7503</v>
      </c>
      <c r="FX5" s="1">
        <v>7506</v>
      </c>
      <c r="FY5" s="1">
        <v>7524</v>
      </c>
      <c r="FZ5" s="1">
        <v>7544</v>
      </c>
      <c r="GA5" s="1">
        <v>7546</v>
      </c>
      <c r="GB5" s="1">
        <v>7557</v>
      </c>
      <c r="GC5" s="1">
        <v>7615</v>
      </c>
      <c r="GD5" s="1">
        <v>7648</v>
      </c>
      <c r="GE5" s="1">
        <v>7557</v>
      </c>
      <c r="GF5" s="1">
        <v>6535</v>
      </c>
      <c r="GG5" s="1">
        <v>7004</v>
      </c>
      <c r="GH5" s="1">
        <v>7171</v>
      </c>
      <c r="GI5" s="1">
        <v>7197</v>
      </c>
      <c r="GJ5" s="1">
        <v>7223</v>
      </c>
      <c r="GK5" s="1">
        <v>7256</v>
      </c>
      <c r="GL5" s="1">
        <v>7329</v>
      </c>
      <c r="GM5" s="1">
        <v>7353</v>
      </c>
      <c r="GN5" s="1">
        <v>7400</v>
      </c>
      <c r="GO5" s="1">
        <v>7401</v>
      </c>
      <c r="GP5" s="1">
        <v>7340</v>
      </c>
    </row>
    <row r="6" spans="1:198" x14ac:dyDescent="0.3">
      <c r="A6" s="1" t="s">
        <v>13</v>
      </c>
      <c r="B6" s="1" t="s">
        <v>14</v>
      </c>
      <c r="C6" s="1" t="s">
        <v>15</v>
      </c>
      <c r="D6" s="1" t="s">
        <v>6</v>
      </c>
      <c r="E6" s="1">
        <v>14257</v>
      </c>
      <c r="F6" s="1">
        <v>14273</v>
      </c>
      <c r="G6" s="1">
        <v>14269</v>
      </c>
      <c r="H6" s="1">
        <v>14250</v>
      </c>
      <c r="I6" s="1">
        <v>14256</v>
      </c>
      <c r="J6" s="1">
        <v>14227</v>
      </c>
      <c r="K6" s="1">
        <v>14226</v>
      </c>
      <c r="L6" s="1">
        <v>14203</v>
      </c>
      <c r="M6" s="1">
        <v>14175</v>
      </c>
      <c r="N6" s="1">
        <v>14192</v>
      </c>
      <c r="O6" s="1">
        <v>14187</v>
      </c>
      <c r="P6" s="1">
        <v>14193</v>
      </c>
      <c r="Q6" s="1">
        <v>14210</v>
      </c>
      <c r="R6" s="1">
        <v>14209</v>
      </c>
      <c r="S6" s="1">
        <v>14214</v>
      </c>
      <c r="T6" s="1">
        <v>14226</v>
      </c>
      <c r="U6" s="1">
        <v>14203</v>
      </c>
      <c r="V6" s="1">
        <v>14213</v>
      </c>
      <c r="W6" s="1">
        <v>14188</v>
      </c>
      <c r="X6" s="1">
        <v>14159</v>
      </c>
      <c r="Y6" s="1">
        <v>14125</v>
      </c>
      <c r="Z6" s="1">
        <v>14075</v>
      </c>
      <c r="AA6" s="1">
        <v>14041</v>
      </c>
      <c r="AB6" s="1">
        <v>14015</v>
      </c>
      <c r="AC6" s="1">
        <v>14008</v>
      </c>
      <c r="AD6" s="1">
        <v>13997</v>
      </c>
      <c r="AE6" s="1">
        <v>13970</v>
      </c>
      <c r="AF6" s="1">
        <v>13945</v>
      </c>
      <c r="AG6" s="1">
        <v>13929</v>
      </c>
      <c r="AH6" s="1">
        <v>13911</v>
      </c>
      <c r="AI6" s="1">
        <v>13889</v>
      </c>
      <c r="AJ6" s="1">
        <v>13828</v>
      </c>
      <c r="AK6" s="1">
        <v>13790</v>
      </c>
      <c r="AL6" s="1">
        <v>13764</v>
      </c>
      <c r="AM6" s="1">
        <v>13757</v>
      </c>
      <c r="AN6" s="1">
        <v>13746</v>
      </c>
      <c r="AO6" s="1">
        <v>13725</v>
      </c>
      <c r="AP6" s="1">
        <v>13696</v>
      </c>
      <c r="AQ6" s="1">
        <v>13659</v>
      </c>
      <c r="AR6" s="1">
        <v>13599</v>
      </c>
      <c r="AS6" s="1">
        <v>13564</v>
      </c>
      <c r="AT6" s="1">
        <v>13504</v>
      </c>
      <c r="AU6" s="1">
        <v>13430</v>
      </c>
      <c r="AV6" s="1">
        <v>13358</v>
      </c>
      <c r="AW6" s="1">
        <v>13275</v>
      </c>
      <c r="AX6" s="1">
        <v>13147</v>
      </c>
      <c r="AY6" s="1">
        <v>13034</v>
      </c>
      <c r="AZ6" s="1">
        <v>12850</v>
      </c>
      <c r="BA6" s="1">
        <v>12561</v>
      </c>
      <c r="BB6" s="1">
        <v>12380</v>
      </c>
      <c r="BC6" s="1">
        <v>12208</v>
      </c>
      <c r="BD6" s="1">
        <v>12030</v>
      </c>
      <c r="BE6" s="1">
        <v>11862</v>
      </c>
      <c r="BF6" s="1">
        <v>11726</v>
      </c>
      <c r="BG6" s="1">
        <v>11668</v>
      </c>
      <c r="BH6" s="1">
        <v>11626</v>
      </c>
      <c r="BI6" s="1">
        <v>11591</v>
      </c>
      <c r="BJ6" s="1">
        <v>11538</v>
      </c>
      <c r="BK6" s="1">
        <v>11509</v>
      </c>
      <c r="BL6" s="1">
        <v>11475</v>
      </c>
      <c r="BM6" s="1">
        <v>11460</v>
      </c>
      <c r="BN6" s="1">
        <v>11453</v>
      </c>
      <c r="BO6" s="1">
        <v>11453</v>
      </c>
      <c r="BP6" s="1">
        <v>11489</v>
      </c>
      <c r="BQ6" s="1">
        <v>11525</v>
      </c>
      <c r="BR6" s="1">
        <v>11545</v>
      </c>
      <c r="BS6" s="1">
        <v>11561</v>
      </c>
      <c r="BT6" s="1">
        <v>11553</v>
      </c>
      <c r="BU6" s="1">
        <v>11563</v>
      </c>
      <c r="BV6" s="1">
        <v>11562</v>
      </c>
      <c r="BW6" s="1">
        <v>11585</v>
      </c>
      <c r="BX6" s="1">
        <v>11595</v>
      </c>
      <c r="BY6" s="1">
        <v>11621</v>
      </c>
      <c r="BZ6" s="1">
        <v>11654</v>
      </c>
      <c r="CA6" s="1">
        <v>11675</v>
      </c>
      <c r="CB6" s="1">
        <v>11704</v>
      </c>
      <c r="CC6" s="1">
        <v>11713</v>
      </c>
      <c r="CD6" s="1">
        <v>11727</v>
      </c>
      <c r="CE6" s="1">
        <v>11746</v>
      </c>
      <c r="CF6" s="1">
        <v>11764</v>
      </c>
      <c r="CG6" s="1">
        <v>11769</v>
      </c>
      <c r="CH6" s="1">
        <v>11780</v>
      </c>
      <c r="CI6" s="1">
        <v>11770</v>
      </c>
      <c r="CJ6" s="1">
        <v>11802</v>
      </c>
      <c r="CK6" s="1">
        <v>11838</v>
      </c>
      <c r="CL6" s="1">
        <v>11860</v>
      </c>
      <c r="CM6" s="1">
        <v>11898</v>
      </c>
      <c r="CN6" s="1">
        <v>11916</v>
      </c>
      <c r="CO6" s="1">
        <v>11927</v>
      </c>
      <c r="CP6" s="1">
        <v>11936</v>
      </c>
      <c r="CQ6" s="1">
        <v>11964</v>
      </c>
      <c r="CR6" s="1">
        <v>11960</v>
      </c>
      <c r="CS6" s="1">
        <v>11954</v>
      </c>
      <c r="CT6" s="1">
        <v>11961</v>
      </c>
      <c r="CU6" s="1">
        <v>11950</v>
      </c>
      <c r="CV6" s="1">
        <v>11960</v>
      </c>
      <c r="CW6" s="1">
        <v>11983</v>
      </c>
      <c r="CX6" s="1">
        <v>11996</v>
      </c>
      <c r="CY6" s="1">
        <v>11999</v>
      </c>
      <c r="CZ6" s="1">
        <v>12000</v>
      </c>
      <c r="DA6" s="1">
        <v>12000</v>
      </c>
      <c r="DB6" s="1">
        <v>12004</v>
      </c>
      <c r="DC6" s="1">
        <v>11984</v>
      </c>
      <c r="DD6" s="1">
        <v>12014</v>
      </c>
      <c r="DE6" s="1">
        <v>12032</v>
      </c>
      <c r="DF6" s="1">
        <v>12056</v>
      </c>
      <c r="DG6" s="1">
        <v>12079</v>
      </c>
      <c r="DH6" s="1">
        <v>12083</v>
      </c>
      <c r="DI6" s="1">
        <v>12081</v>
      </c>
      <c r="DJ6" s="1">
        <v>12106</v>
      </c>
      <c r="DK6" s="1">
        <v>12120</v>
      </c>
      <c r="DL6" s="1">
        <v>12134</v>
      </c>
      <c r="DM6" s="1">
        <v>12146</v>
      </c>
      <c r="DN6" s="1">
        <v>12170</v>
      </c>
      <c r="DO6" s="1">
        <v>12189</v>
      </c>
      <c r="DP6" s="1">
        <v>12208</v>
      </c>
      <c r="DQ6" s="1">
        <v>12226</v>
      </c>
      <c r="DR6" s="1">
        <v>12259</v>
      </c>
      <c r="DS6" s="1">
        <v>12284</v>
      </c>
      <c r="DT6" s="1">
        <v>12292</v>
      </c>
      <c r="DU6" s="1">
        <v>12292</v>
      </c>
      <c r="DV6" s="1">
        <v>12301</v>
      </c>
      <c r="DW6" s="1">
        <v>12312</v>
      </c>
      <c r="DX6" s="1">
        <v>12318</v>
      </c>
      <c r="DY6" s="1">
        <v>12333</v>
      </c>
      <c r="DZ6" s="1">
        <v>12334</v>
      </c>
      <c r="EA6" s="1">
        <v>12349</v>
      </c>
      <c r="EB6" s="1">
        <v>12345</v>
      </c>
      <c r="EC6" s="1">
        <v>12354</v>
      </c>
      <c r="ED6" s="1">
        <v>12362</v>
      </c>
      <c r="EE6" s="1">
        <v>12357</v>
      </c>
      <c r="EF6" s="1">
        <v>12362</v>
      </c>
      <c r="EG6" s="1">
        <v>12383</v>
      </c>
      <c r="EH6" s="1">
        <v>12365</v>
      </c>
      <c r="EI6" s="1">
        <v>12342</v>
      </c>
      <c r="EJ6" s="1">
        <v>12353</v>
      </c>
      <c r="EK6" s="1">
        <v>12332</v>
      </c>
      <c r="EL6" s="1">
        <v>12350</v>
      </c>
      <c r="EM6" s="1">
        <v>12372</v>
      </c>
      <c r="EN6" s="1">
        <v>12348</v>
      </c>
      <c r="EO6" s="1">
        <v>12347</v>
      </c>
      <c r="EP6" s="1">
        <v>12345</v>
      </c>
      <c r="EQ6" s="1">
        <v>12342</v>
      </c>
      <c r="ER6" s="1">
        <v>12355</v>
      </c>
      <c r="ES6" s="1">
        <v>12367</v>
      </c>
      <c r="ET6" s="1">
        <v>12382</v>
      </c>
      <c r="EU6" s="1">
        <v>12393</v>
      </c>
      <c r="EV6" s="1">
        <v>12405</v>
      </c>
      <c r="EW6" s="1">
        <v>12406</v>
      </c>
      <c r="EX6" s="1">
        <v>12418</v>
      </c>
      <c r="EY6" s="1">
        <v>12419</v>
      </c>
      <c r="EZ6" s="1">
        <v>12460</v>
      </c>
      <c r="FA6" s="1">
        <v>12470</v>
      </c>
      <c r="FB6" s="1">
        <v>12491</v>
      </c>
      <c r="FC6" s="1">
        <v>12510</v>
      </c>
      <c r="FD6" s="1">
        <v>12539</v>
      </c>
      <c r="FE6" s="1">
        <v>12559</v>
      </c>
      <c r="FF6" s="1">
        <v>12589</v>
      </c>
      <c r="FG6" s="1">
        <v>12610</v>
      </c>
      <c r="FH6" s="1">
        <v>12636</v>
      </c>
      <c r="FI6" s="1">
        <v>12657</v>
      </c>
      <c r="FJ6" s="1">
        <v>12686</v>
      </c>
      <c r="FK6" s="1">
        <v>12707</v>
      </c>
      <c r="FL6" s="1">
        <v>12719</v>
      </c>
      <c r="FM6" s="1">
        <v>12740</v>
      </c>
      <c r="FN6" s="1">
        <v>12764</v>
      </c>
      <c r="FO6" s="1">
        <v>12779</v>
      </c>
      <c r="FP6" s="1">
        <v>12802</v>
      </c>
      <c r="FQ6" s="1">
        <v>12828</v>
      </c>
      <c r="FR6" s="1">
        <v>12830</v>
      </c>
      <c r="FS6" s="1">
        <v>12826</v>
      </c>
      <c r="FT6" s="1">
        <v>12825</v>
      </c>
      <c r="FU6" s="1">
        <v>12817</v>
      </c>
      <c r="FV6" s="1">
        <v>12822</v>
      </c>
      <c r="FW6" s="1">
        <v>12820</v>
      </c>
      <c r="FX6" s="1">
        <v>12820</v>
      </c>
      <c r="FY6" s="1">
        <v>12814</v>
      </c>
      <c r="FZ6" s="1">
        <v>12769</v>
      </c>
      <c r="GA6" s="1">
        <v>12818</v>
      </c>
      <c r="GB6" s="1">
        <v>12809</v>
      </c>
      <c r="GC6" s="1">
        <v>12792</v>
      </c>
      <c r="GD6" s="1">
        <v>12799</v>
      </c>
      <c r="GE6" s="1">
        <v>12718</v>
      </c>
      <c r="GF6" s="1">
        <v>11414</v>
      </c>
      <c r="GG6" s="1">
        <v>11657</v>
      </c>
      <c r="GH6" s="1">
        <v>11999</v>
      </c>
      <c r="GI6" s="1">
        <v>12037</v>
      </c>
      <c r="GJ6" s="1">
        <v>12068</v>
      </c>
      <c r="GK6" s="1">
        <v>12123</v>
      </c>
      <c r="GL6" s="1">
        <v>12155</v>
      </c>
      <c r="GM6" s="1">
        <v>12196</v>
      </c>
      <c r="GN6" s="1">
        <v>12231</v>
      </c>
      <c r="GO6" s="1">
        <v>12217</v>
      </c>
      <c r="GP6" s="1">
        <v>12238</v>
      </c>
    </row>
    <row r="7" spans="1:198" x14ac:dyDescent="0.3">
      <c r="A7" s="1" t="s">
        <v>16</v>
      </c>
      <c r="B7" s="1" t="s">
        <v>17</v>
      </c>
      <c r="C7" s="1" t="s">
        <v>18</v>
      </c>
      <c r="D7" s="1" t="s">
        <v>6</v>
      </c>
      <c r="E7" s="1">
        <v>8943</v>
      </c>
      <c r="F7" s="1">
        <v>8965</v>
      </c>
      <c r="G7" s="1">
        <v>8960</v>
      </c>
      <c r="H7" s="1">
        <v>8955</v>
      </c>
      <c r="I7" s="1">
        <v>8969</v>
      </c>
      <c r="J7" s="1">
        <v>8954</v>
      </c>
      <c r="K7" s="1">
        <v>8952</v>
      </c>
      <c r="L7" s="1">
        <v>8948</v>
      </c>
      <c r="M7" s="1">
        <v>8931</v>
      </c>
      <c r="N7" s="1">
        <v>8958</v>
      </c>
      <c r="O7" s="1">
        <v>8955</v>
      </c>
      <c r="P7" s="1">
        <v>8965</v>
      </c>
      <c r="Q7" s="1">
        <v>8982</v>
      </c>
      <c r="R7" s="1">
        <v>8986</v>
      </c>
      <c r="S7" s="1">
        <v>9000</v>
      </c>
      <c r="T7" s="1">
        <v>9020</v>
      </c>
      <c r="U7" s="1">
        <v>9017</v>
      </c>
      <c r="V7" s="1">
        <v>9028</v>
      </c>
      <c r="W7" s="1">
        <v>9008</v>
      </c>
      <c r="X7" s="1">
        <v>8992</v>
      </c>
      <c r="Y7" s="1">
        <v>8972</v>
      </c>
      <c r="Z7" s="1">
        <v>8945</v>
      </c>
      <c r="AA7" s="1">
        <v>8918</v>
      </c>
      <c r="AB7" s="1">
        <v>8913</v>
      </c>
      <c r="AC7" s="1">
        <v>8890</v>
      </c>
      <c r="AD7" s="1">
        <v>8889</v>
      </c>
      <c r="AE7" s="1">
        <v>8871</v>
      </c>
      <c r="AF7" s="1">
        <v>8860</v>
      </c>
      <c r="AG7" s="1">
        <v>8846</v>
      </c>
      <c r="AH7" s="1">
        <v>8830</v>
      </c>
      <c r="AI7" s="1">
        <v>8815</v>
      </c>
      <c r="AJ7" s="1">
        <v>8778</v>
      </c>
      <c r="AK7" s="1">
        <v>8752</v>
      </c>
      <c r="AL7" s="1">
        <v>8727</v>
      </c>
      <c r="AM7" s="1">
        <v>8724</v>
      </c>
      <c r="AN7" s="1">
        <v>8707</v>
      </c>
      <c r="AO7" s="1">
        <v>8693</v>
      </c>
      <c r="AP7" s="1">
        <v>8673</v>
      </c>
      <c r="AQ7" s="1">
        <v>8646</v>
      </c>
      <c r="AR7" s="1">
        <v>8597</v>
      </c>
      <c r="AS7" s="1">
        <v>8579</v>
      </c>
      <c r="AT7" s="1">
        <v>8542</v>
      </c>
      <c r="AU7" s="1">
        <v>8488</v>
      </c>
      <c r="AV7" s="1">
        <v>8430</v>
      </c>
      <c r="AW7" s="1">
        <v>8372</v>
      </c>
      <c r="AX7" s="1">
        <v>8275</v>
      </c>
      <c r="AY7" s="1">
        <v>8193</v>
      </c>
      <c r="AZ7" s="1">
        <v>8065</v>
      </c>
      <c r="BA7" s="1">
        <v>7832</v>
      </c>
      <c r="BB7" s="1">
        <v>7699</v>
      </c>
      <c r="BC7" s="1">
        <v>7577</v>
      </c>
      <c r="BD7" s="1">
        <v>7428</v>
      </c>
      <c r="BE7" s="1">
        <v>7289</v>
      </c>
      <c r="BF7" s="1">
        <v>7182</v>
      </c>
      <c r="BG7" s="1">
        <v>7146</v>
      </c>
      <c r="BH7" s="1">
        <v>7113</v>
      </c>
      <c r="BI7" s="1">
        <v>7084</v>
      </c>
      <c r="BJ7" s="1">
        <v>7044</v>
      </c>
      <c r="BK7" s="1">
        <v>7020</v>
      </c>
      <c r="BL7" s="1">
        <v>6999</v>
      </c>
      <c r="BM7" s="1">
        <v>6989</v>
      </c>
      <c r="BN7" s="1">
        <v>6985</v>
      </c>
      <c r="BO7" s="1">
        <v>6996</v>
      </c>
      <c r="BP7" s="1">
        <v>7026</v>
      </c>
      <c r="BQ7" s="1">
        <v>7053</v>
      </c>
      <c r="BR7" s="1">
        <v>7072</v>
      </c>
      <c r="BS7" s="1">
        <v>7083</v>
      </c>
      <c r="BT7" s="1">
        <v>7090</v>
      </c>
      <c r="BU7" s="1">
        <v>7105</v>
      </c>
      <c r="BV7" s="1">
        <v>7109</v>
      </c>
      <c r="BW7" s="1">
        <v>7125</v>
      </c>
      <c r="BX7" s="1">
        <v>7137</v>
      </c>
      <c r="BY7" s="1">
        <v>7168</v>
      </c>
      <c r="BZ7" s="1">
        <v>7195</v>
      </c>
      <c r="CA7" s="1">
        <v>7214</v>
      </c>
      <c r="CB7" s="1">
        <v>7240</v>
      </c>
      <c r="CC7" s="1">
        <v>7257</v>
      </c>
      <c r="CD7" s="1">
        <v>7275</v>
      </c>
      <c r="CE7" s="1">
        <v>7289</v>
      </c>
      <c r="CF7" s="1">
        <v>7303</v>
      </c>
      <c r="CG7" s="1">
        <v>7313</v>
      </c>
      <c r="CH7" s="1">
        <v>7330</v>
      </c>
      <c r="CI7" s="1">
        <v>7331</v>
      </c>
      <c r="CJ7" s="1">
        <v>7368</v>
      </c>
      <c r="CK7" s="1">
        <v>7398</v>
      </c>
      <c r="CL7" s="1">
        <v>7420</v>
      </c>
      <c r="CM7" s="1">
        <v>7446</v>
      </c>
      <c r="CN7" s="1">
        <v>7461</v>
      </c>
      <c r="CO7" s="1">
        <v>7471</v>
      </c>
      <c r="CP7" s="1">
        <v>7480</v>
      </c>
      <c r="CQ7" s="1">
        <v>7503</v>
      </c>
      <c r="CR7" s="1">
        <v>7492</v>
      </c>
      <c r="CS7" s="1">
        <v>7483</v>
      </c>
      <c r="CT7" s="1">
        <v>7485</v>
      </c>
      <c r="CU7" s="1">
        <v>7488</v>
      </c>
      <c r="CV7" s="1">
        <v>7505</v>
      </c>
      <c r="CW7" s="1">
        <v>7515</v>
      </c>
      <c r="CX7" s="1">
        <v>7523</v>
      </c>
      <c r="CY7" s="1">
        <v>7531</v>
      </c>
      <c r="CZ7" s="1">
        <v>7534</v>
      </c>
      <c r="DA7" s="1">
        <v>7533</v>
      </c>
      <c r="DB7" s="1">
        <v>7539</v>
      </c>
      <c r="DC7" s="1">
        <v>7517</v>
      </c>
      <c r="DD7" s="1">
        <v>7547</v>
      </c>
      <c r="DE7" s="1">
        <v>7564</v>
      </c>
      <c r="DF7" s="1">
        <v>7576</v>
      </c>
      <c r="DG7" s="1">
        <v>7589</v>
      </c>
      <c r="DH7" s="1">
        <v>7591</v>
      </c>
      <c r="DI7" s="1">
        <v>7583</v>
      </c>
      <c r="DJ7" s="1">
        <v>7605</v>
      </c>
      <c r="DK7" s="1">
        <v>7621</v>
      </c>
      <c r="DL7" s="1">
        <v>7632</v>
      </c>
      <c r="DM7" s="1">
        <v>7647</v>
      </c>
      <c r="DN7" s="1">
        <v>7669</v>
      </c>
      <c r="DO7" s="1">
        <v>7686</v>
      </c>
      <c r="DP7" s="1">
        <v>7699</v>
      </c>
      <c r="DQ7" s="1">
        <v>7709</v>
      </c>
      <c r="DR7" s="1">
        <v>7732</v>
      </c>
      <c r="DS7" s="1">
        <v>7749</v>
      </c>
      <c r="DT7" s="1">
        <v>7752</v>
      </c>
      <c r="DU7" s="1">
        <v>7752</v>
      </c>
      <c r="DV7" s="1">
        <v>7760</v>
      </c>
      <c r="DW7" s="1">
        <v>7764</v>
      </c>
      <c r="DX7" s="1">
        <v>7763</v>
      </c>
      <c r="DY7" s="1">
        <v>7773</v>
      </c>
      <c r="DZ7" s="1">
        <v>7772</v>
      </c>
      <c r="EA7" s="1">
        <v>7774</v>
      </c>
      <c r="EB7" s="1">
        <v>7774</v>
      </c>
      <c r="EC7" s="1">
        <v>7773</v>
      </c>
      <c r="ED7" s="1">
        <v>7770</v>
      </c>
      <c r="EE7" s="1">
        <v>7756</v>
      </c>
      <c r="EF7" s="1">
        <v>7750</v>
      </c>
      <c r="EG7" s="1">
        <v>7762</v>
      </c>
      <c r="EH7" s="1">
        <v>7748</v>
      </c>
      <c r="EI7" s="1">
        <v>7727</v>
      </c>
      <c r="EJ7" s="1">
        <v>7731</v>
      </c>
      <c r="EK7" s="1">
        <v>7707</v>
      </c>
      <c r="EL7" s="1">
        <v>7704</v>
      </c>
      <c r="EM7" s="1">
        <v>7718</v>
      </c>
      <c r="EN7" s="1">
        <v>7697</v>
      </c>
      <c r="EO7" s="1">
        <v>7692</v>
      </c>
      <c r="EP7" s="1">
        <v>7692</v>
      </c>
      <c r="EQ7" s="1">
        <v>7686</v>
      </c>
      <c r="ER7" s="1">
        <v>7694</v>
      </c>
      <c r="ES7" s="1">
        <v>7700</v>
      </c>
      <c r="ET7" s="1">
        <v>7698</v>
      </c>
      <c r="EU7" s="1">
        <v>7702</v>
      </c>
      <c r="EV7" s="1">
        <v>7707</v>
      </c>
      <c r="EW7" s="1">
        <v>7715</v>
      </c>
      <c r="EX7" s="1">
        <v>7727</v>
      </c>
      <c r="EY7" s="1">
        <v>7717</v>
      </c>
      <c r="EZ7" s="1">
        <v>7751</v>
      </c>
      <c r="FA7" s="1">
        <v>7762</v>
      </c>
      <c r="FB7" s="1">
        <v>7776</v>
      </c>
      <c r="FC7" s="1">
        <v>7797</v>
      </c>
      <c r="FD7" s="1">
        <v>7821</v>
      </c>
      <c r="FE7" s="1">
        <v>7836</v>
      </c>
      <c r="FF7" s="1">
        <v>7862</v>
      </c>
      <c r="FG7" s="1">
        <v>7885</v>
      </c>
      <c r="FH7" s="1">
        <v>7905</v>
      </c>
      <c r="FI7" s="1">
        <v>7919</v>
      </c>
      <c r="FJ7" s="1">
        <v>7944</v>
      </c>
      <c r="FK7" s="1">
        <v>7961</v>
      </c>
      <c r="FL7" s="1">
        <v>7973</v>
      </c>
      <c r="FM7" s="1">
        <v>7991</v>
      </c>
      <c r="FN7" s="1">
        <v>8011</v>
      </c>
      <c r="FO7" s="1">
        <v>8020</v>
      </c>
      <c r="FP7" s="1">
        <v>8037</v>
      </c>
      <c r="FQ7" s="1">
        <v>8061</v>
      </c>
      <c r="FR7" s="1">
        <v>8062</v>
      </c>
      <c r="FS7" s="1">
        <v>8054</v>
      </c>
      <c r="FT7" s="1">
        <v>8051</v>
      </c>
      <c r="FU7" s="1">
        <v>8044</v>
      </c>
      <c r="FV7" s="1">
        <v>8049</v>
      </c>
      <c r="FW7" s="1">
        <v>8046</v>
      </c>
      <c r="FX7" s="1">
        <v>8041</v>
      </c>
      <c r="FY7" s="1">
        <v>8034</v>
      </c>
      <c r="FZ7" s="1">
        <v>7983</v>
      </c>
      <c r="GA7" s="1">
        <v>8023</v>
      </c>
      <c r="GB7" s="1">
        <v>8016</v>
      </c>
      <c r="GC7" s="1">
        <v>8002</v>
      </c>
      <c r="GD7" s="1">
        <v>8007</v>
      </c>
      <c r="GE7" s="1">
        <v>7961</v>
      </c>
      <c r="GF7" s="1">
        <v>7062</v>
      </c>
      <c r="GG7" s="1">
        <v>7201</v>
      </c>
      <c r="GH7" s="1">
        <v>7472</v>
      </c>
      <c r="GI7" s="1">
        <v>7502</v>
      </c>
      <c r="GJ7" s="1">
        <v>7500</v>
      </c>
      <c r="GK7" s="1">
        <v>7538</v>
      </c>
      <c r="GL7" s="1">
        <v>7550</v>
      </c>
      <c r="GM7" s="1">
        <v>7580</v>
      </c>
      <c r="GN7" s="1">
        <v>7598</v>
      </c>
      <c r="GO7" s="1">
        <v>7583</v>
      </c>
      <c r="GP7" s="1">
        <v>7600</v>
      </c>
    </row>
    <row r="8" spans="1:198" x14ac:dyDescent="0.3">
      <c r="A8" s="1" t="s">
        <v>19</v>
      </c>
      <c r="B8" s="1" t="s">
        <v>20</v>
      </c>
      <c r="C8" s="1" t="s">
        <v>21</v>
      </c>
      <c r="D8" s="1" t="s">
        <v>6</v>
      </c>
      <c r="E8" s="1">
        <v>5314</v>
      </c>
      <c r="F8" s="1">
        <v>5308</v>
      </c>
      <c r="G8" s="1">
        <v>5309</v>
      </c>
      <c r="H8" s="1">
        <v>5295</v>
      </c>
      <c r="I8" s="1">
        <v>5287</v>
      </c>
      <c r="J8" s="1">
        <v>5273</v>
      </c>
      <c r="K8" s="1">
        <v>5274</v>
      </c>
      <c r="L8" s="1">
        <v>5255</v>
      </c>
      <c r="M8" s="1">
        <v>5244</v>
      </c>
      <c r="N8" s="1">
        <v>5234</v>
      </c>
      <c r="O8" s="1">
        <v>5232</v>
      </c>
      <c r="P8" s="1">
        <v>5228</v>
      </c>
      <c r="Q8" s="1">
        <v>5228</v>
      </c>
      <c r="R8" s="1">
        <v>5223</v>
      </c>
      <c r="S8" s="1">
        <v>5214</v>
      </c>
      <c r="T8" s="1">
        <v>5206</v>
      </c>
      <c r="U8" s="1">
        <v>5186</v>
      </c>
      <c r="V8" s="1">
        <v>5185</v>
      </c>
      <c r="W8" s="1">
        <v>5180</v>
      </c>
      <c r="X8" s="1">
        <v>5167</v>
      </c>
      <c r="Y8" s="1">
        <v>5153</v>
      </c>
      <c r="Z8" s="1">
        <v>5130</v>
      </c>
      <c r="AA8" s="1">
        <v>5123</v>
      </c>
      <c r="AB8" s="1">
        <v>5102</v>
      </c>
      <c r="AC8" s="1">
        <v>5118</v>
      </c>
      <c r="AD8" s="1">
        <v>5108</v>
      </c>
      <c r="AE8" s="1">
        <v>5099</v>
      </c>
      <c r="AF8" s="1">
        <v>5085</v>
      </c>
      <c r="AG8" s="1">
        <v>5083</v>
      </c>
      <c r="AH8" s="1">
        <v>5081</v>
      </c>
      <c r="AI8" s="1">
        <v>5074</v>
      </c>
      <c r="AJ8" s="1">
        <v>5050</v>
      </c>
      <c r="AK8" s="1">
        <v>5038</v>
      </c>
      <c r="AL8" s="1">
        <v>5037</v>
      </c>
      <c r="AM8" s="1">
        <v>5033</v>
      </c>
      <c r="AN8" s="1">
        <v>5039</v>
      </c>
      <c r="AO8" s="1">
        <v>5032</v>
      </c>
      <c r="AP8" s="1">
        <v>5023</v>
      </c>
      <c r="AQ8" s="1">
        <v>5013</v>
      </c>
      <c r="AR8" s="1">
        <v>5002</v>
      </c>
      <c r="AS8" s="1">
        <v>4985</v>
      </c>
      <c r="AT8" s="1">
        <v>4962</v>
      </c>
      <c r="AU8" s="1">
        <v>4942</v>
      </c>
      <c r="AV8" s="1">
        <v>4928</v>
      </c>
      <c r="AW8" s="1">
        <v>4903</v>
      </c>
      <c r="AX8" s="1">
        <v>4872</v>
      </c>
      <c r="AY8" s="1">
        <v>4841</v>
      </c>
      <c r="AZ8" s="1">
        <v>4785</v>
      </c>
      <c r="BA8" s="1">
        <v>4729</v>
      </c>
      <c r="BB8" s="1">
        <v>4681</v>
      </c>
      <c r="BC8" s="1">
        <v>4631</v>
      </c>
      <c r="BD8" s="1">
        <v>4602</v>
      </c>
      <c r="BE8" s="1">
        <v>4573</v>
      </c>
      <c r="BF8" s="1">
        <v>4544</v>
      </c>
      <c r="BG8" s="1">
        <v>4522</v>
      </c>
      <c r="BH8" s="1">
        <v>4513</v>
      </c>
      <c r="BI8" s="1">
        <v>4507</v>
      </c>
      <c r="BJ8" s="1">
        <v>4494</v>
      </c>
      <c r="BK8" s="1">
        <v>4489</v>
      </c>
      <c r="BL8" s="1">
        <v>4476</v>
      </c>
      <c r="BM8" s="1">
        <v>4471</v>
      </c>
      <c r="BN8" s="1">
        <v>4468</v>
      </c>
      <c r="BO8" s="1">
        <v>4457</v>
      </c>
      <c r="BP8" s="1">
        <v>4463</v>
      </c>
      <c r="BQ8" s="1">
        <v>4472</v>
      </c>
      <c r="BR8" s="1">
        <v>4473</v>
      </c>
      <c r="BS8" s="1">
        <v>4478</v>
      </c>
      <c r="BT8" s="1">
        <v>4463</v>
      </c>
      <c r="BU8" s="1">
        <v>4458</v>
      </c>
      <c r="BV8" s="1">
        <v>4453</v>
      </c>
      <c r="BW8" s="1">
        <v>4460</v>
      </c>
      <c r="BX8" s="1">
        <v>4458</v>
      </c>
      <c r="BY8" s="1">
        <v>4453</v>
      </c>
      <c r="BZ8" s="1">
        <v>4459</v>
      </c>
      <c r="CA8" s="1">
        <v>4461</v>
      </c>
      <c r="CB8" s="1">
        <v>4464</v>
      </c>
      <c r="CC8" s="1">
        <v>4456</v>
      </c>
      <c r="CD8" s="1">
        <v>4452</v>
      </c>
      <c r="CE8" s="1">
        <v>4457</v>
      </c>
      <c r="CF8" s="1">
        <v>4461</v>
      </c>
      <c r="CG8" s="1">
        <v>4456</v>
      </c>
      <c r="CH8" s="1">
        <v>4450</v>
      </c>
      <c r="CI8" s="1">
        <v>4439</v>
      </c>
      <c r="CJ8" s="1">
        <v>4434</v>
      </c>
      <c r="CK8" s="1">
        <v>4440</v>
      </c>
      <c r="CL8" s="1">
        <v>4440</v>
      </c>
      <c r="CM8" s="1">
        <v>4452</v>
      </c>
      <c r="CN8" s="1">
        <v>4455</v>
      </c>
      <c r="CO8" s="1">
        <v>4456</v>
      </c>
      <c r="CP8" s="1">
        <v>4456</v>
      </c>
      <c r="CQ8" s="1">
        <v>4461</v>
      </c>
      <c r="CR8" s="1">
        <v>4468</v>
      </c>
      <c r="CS8" s="1">
        <v>4471</v>
      </c>
      <c r="CT8" s="1">
        <v>4476</v>
      </c>
      <c r="CU8" s="1">
        <v>4462</v>
      </c>
      <c r="CV8" s="1">
        <v>4455</v>
      </c>
      <c r="CW8" s="1">
        <v>4468</v>
      </c>
      <c r="CX8" s="1">
        <v>4473</v>
      </c>
      <c r="CY8" s="1">
        <v>4468</v>
      </c>
      <c r="CZ8" s="1">
        <v>4466</v>
      </c>
      <c r="DA8" s="1">
        <v>4467</v>
      </c>
      <c r="DB8" s="1">
        <v>4465</v>
      </c>
      <c r="DC8" s="1">
        <v>4467</v>
      </c>
      <c r="DD8" s="1">
        <v>4467</v>
      </c>
      <c r="DE8" s="1">
        <v>4468</v>
      </c>
      <c r="DF8" s="1">
        <v>4480</v>
      </c>
      <c r="DG8" s="1">
        <v>4490</v>
      </c>
      <c r="DH8" s="1">
        <v>4492</v>
      </c>
      <c r="DI8" s="1">
        <v>4498</v>
      </c>
      <c r="DJ8" s="1">
        <v>4501</v>
      </c>
      <c r="DK8" s="1">
        <v>4499</v>
      </c>
      <c r="DL8" s="1">
        <v>4502</v>
      </c>
      <c r="DM8" s="1">
        <v>4499</v>
      </c>
      <c r="DN8" s="1">
        <v>4501</v>
      </c>
      <c r="DO8" s="1">
        <v>4503</v>
      </c>
      <c r="DP8" s="1">
        <v>4509</v>
      </c>
      <c r="DQ8" s="1">
        <v>4517</v>
      </c>
      <c r="DR8" s="1">
        <v>4527</v>
      </c>
      <c r="DS8" s="1">
        <v>4535</v>
      </c>
      <c r="DT8" s="1">
        <v>4540</v>
      </c>
      <c r="DU8" s="1">
        <v>4540</v>
      </c>
      <c r="DV8" s="1">
        <v>4541</v>
      </c>
      <c r="DW8" s="1">
        <v>4548</v>
      </c>
      <c r="DX8" s="1">
        <v>4555</v>
      </c>
      <c r="DY8" s="1">
        <v>4560</v>
      </c>
      <c r="DZ8" s="1">
        <v>4562</v>
      </c>
      <c r="EA8" s="1">
        <v>4575</v>
      </c>
      <c r="EB8" s="1">
        <v>4571</v>
      </c>
      <c r="EC8" s="1">
        <v>4581</v>
      </c>
      <c r="ED8" s="1">
        <v>4592</v>
      </c>
      <c r="EE8" s="1">
        <v>4601</v>
      </c>
      <c r="EF8" s="1">
        <v>4612</v>
      </c>
      <c r="EG8" s="1">
        <v>4621</v>
      </c>
      <c r="EH8" s="1">
        <v>4617</v>
      </c>
      <c r="EI8" s="1">
        <v>4615</v>
      </c>
      <c r="EJ8" s="1">
        <v>4622</v>
      </c>
      <c r="EK8" s="1">
        <v>4625</v>
      </c>
      <c r="EL8" s="1">
        <v>4646</v>
      </c>
      <c r="EM8" s="1">
        <v>4654</v>
      </c>
      <c r="EN8" s="1">
        <v>4651</v>
      </c>
      <c r="EO8" s="1">
        <v>4655</v>
      </c>
      <c r="EP8" s="1">
        <v>4653</v>
      </c>
      <c r="EQ8" s="1">
        <v>4656</v>
      </c>
      <c r="ER8" s="1">
        <v>4661</v>
      </c>
      <c r="ES8" s="1">
        <v>4667</v>
      </c>
      <c r="ET8" s="1">
        <v>4684</v>
      </c>
      <c r="EU8" s="1">
        <v>4691</v>
      </c>
      <c r="EV8" s="1">
        <v>4698</v>
      </c>
      <c r="EW8" s="1">
        <v>4691</v>
      </c>
      <c r="EX8" s="1">
        <v>4691</v>
      </c>
      <c r="EY8" s="1">
        <v>4702</v>
      </c>
      <c r="EZ8" s="1">
        <v>4709</v>
      </c>
      <c r="FA8" s="1">
        <v>4708</v>
      </c>
      <c r="FB8" s="1">
        <v>4715</v>
      </c>
      <c r="FC8" s="1">
        <v>4713</v>
      </c>
      <c r="FD8" s="1">
        <v>4718</v>
      </c>
      <c r="FE8" s="1">
        <v>4723</v>
      </c>
      <c r="FF8" s="1">
        <v>4727</v>
      </c>
      <c r="FG8" s="1">
        <v>4725</v>
      </c>
      <c r="FH8" s="1">
        <v>4731</v>
      </c>
      <c r="FI8" s="1">
        <v>4738</v>
      </c>
      <c r="FJ8" s="1">
        <v>4742</v>
      </c>
      <c r="FK8" s="1">
        <v>4746</v>
      </c>
      <c r="FL8" s="1">
        <v>4746</v>
      </c>
      <c r="FM8" s="1">
        <v>4749</v>
      </c>
      <c r="FN8" s="1">
        <v>4753</v>
      </c>
      <c r="FO8" s="1">
        <v>4759</v>
      </c>
      <c r="FP8" s="1">
        <v>4765</v>
      </c>
      <c r="FQ8" s="1">
        <v>4767</v>
      </c>
      <c r="FR8" s="1">
        <v>4768</v>
      </c>
      <c r="FS8" s="1">
        <v>4772</v>
      </c>
      <c r="FT8" s="1">
        <v>4774</v>
      </c>
      <c r="FU8" s="1">
        <v>4773</v>
      </c>
      <c r="FV8" s="1">
        <v>4773</v>
      </c>
      <c r="FW8" s="1">
        <v>4774</v>
      </c>
      <c r="FX8" s="1">
        <v>4779</v>
      </c>
      <c r="FY8" s="1">
        <v>4780</v>
      </c>
      <c r="FZ8" s="1">
        <v>4786</v>
      </c>
      <c r="GA8" s="1">
        <v>4795</v>
      </c>
      <c r="GB8" s="1">
        <v>4793</v>
      </c>
      <c r="GC8" s="1">
        <v>4790</v>
      </c>
      <c r="GD8" s="1">
        <v>4792</v>
      </c>
      <c r="GE8" s="1">
        <v>4757</v>
      </c>
      <c r="GF8" s="1">
        <v>4352</v>
      </c>
      <c r="GG8" s="1">
        <v>4456</v>
      </c>
      <c r="GH8" s="1">
        <v>4527</v>
      </c>
      <c r="GI8" s="1">
        <v>4535</v>
      </c>
      <c r="GJ8" s="1">
        <v>4568</v>
      </c>
      <c r="GK8" s="1">
        <v>4585</v>
      </c>
      <c r="GL8" s="1">
        <v>4605</v>
      </c>
      <c r="GM8" s="1">
        <v>4616</v>
      </c>
      <c r="GN8" s="1">
        <v>4633</v>
      </c>
      <c r="GO8" s="1">
        <v>4634</v>
      </c>
      <c r="GP8" s="1">
        <v>4638</v>
      </c>
    </row>
    <row r="9" spans="1:198" x14ac:dyDescent="0.3">
      <c r="A9" s="1" t="s">
        <v>22</v>
      </c>
      <c r="B9" s="1" t="s">
        <v>23</v>
      </c>
      <c r="C9" s="1">
        <v>42</v>
      </c>
      <c r="D9" s="1" t="s">
        <v>6</v>
      </c>
      <c r="E9" s="1">
        <v>5645.5</v>
      </c>
      <c r="F9" s="1">
        <v>5658.9</v>
      </c>
      <c r="G9" s="1">
        <v>5668.6</v>
      </c>
      <c r="H9" s="1">
        <v>5679.6</v>
      </c>
      <c r="I9" s="1">
        <v>5691.6</v>
      </c>
      <c r="J9" s="1">
        <v>5702.3</v>
      </c>
      <c r="K9" s="1">
        <v>5712.5</v>
      </c>
      <c r="L9" s="1">
        <v>5722.8</v>
      </c>
      <c r="M9" s="1">
        <v>5728.3</v>
      </c>
      <c r="N9" s="1">
        <v>5737.3</v>
      </c>
      <c r="O9" s="1">
        <v>5748.7</v>
      </c>
      <c r="P9" s="1">
        <v>5760.7</v>
      </c>
      <c r="Q9" s="1">
        <v>5780.6</v>
      </c>
      <c r="R9" s="1">
        <v>5796.5</v>
      </c>
      <c r="S9" s="1">
        <v>5811.6</v>
      </c>
      <c r="T9" s="1">
        <v>5823.5</v>
      </c>
      <c r="U9" s="1">
        <v>5835.2</v>
      </c>
      <c r="V9" s="1">
        <v>5839.1</v>
      </c>
      <c r="W9" s="1">
        <v>5847.9</v>
      </c>
      <c r="X9" s="1">
        <v>5856.2</v>
      </c>
      <c r="Y9" s="1">
        <v>5864.9</v>
      </c>
      <c r="Z9" s="1">
        <v>5863.4</v>
      </c>
      <c r="AA9" s="1">
        <v>5874.4</v>
      </c>
      <c r="AB9" s="1">
        <v>5899.5</v>
      </c>
      <c r="AC9" s="1">
        <v>5903.6</v>
      </c>
      <c r="AD9" s="1">
        <v>5918.7</v>
      </c>
      <c r="AE9" s="1">
        <v>5921.9</v>
      </c>
      <c r="AF9" s="1">
        <v>5937.6</v>
      </c>
      <c r="AG9" s="1">
        <v>5945.2</v>
      </c>
      <c r="AH9" s="1">
        <v>5955.1</v>
      </c>
      <c r="AI9" s="1">
        <v>5962</v>
      </c>
      <c r="AJ9" s="1">
        <v>5961.4</v>
      </c>
      <c r="AK9" s="1">
        <v>5962.6</v>
      </c>
      <c r="AL9" s="1">
        <v>5969.4</v>
      </c>
      <c r="AM9" s="1">
        <v>5969.5</v>
      </c>
      <c r="AN9" s="1">
        <v>5969.7</v>
      </c>
      <c r="AO9" s="1">
        <v>5967.1</v>
      </c>
      <c r="AP9" s="1">
        <v>5957.2</v>
      </c>
      <c r="AQ9" s="1">
        <v>5947.5</v>
      </c>
      <c r="AR9" s="1">
        <v>5925.5</v>
      </c>
      <c r="AS9" s="1">
        <v>5912.5</v>
      </c>
      <c r="AT9" s="1">
        <v>5899.8</v>
      </c>
      <c r="AU9" s="1">
        <v>5878.4</v>
      </c>
      <c r="AV9" s="1">
        <v>5857.4</v>
      </c>
      <c r="AW9" s="1">
        <v>5845.4</v>
      </c>
      <c r="AX9" s="1">
        <v>5806.4</v>
      </c>
      <c r="AY9" s="1">
        <v>5769.8</v>
      </c>
      <c r="AZ9" s="1">
        <v>5729.4</v>
      </c>
      <c r="BA9" s="1">
        <v>5698.8</v>
      </c>
      <c r="BB9" s="1">
        <v>5650.7</v>
      </c>
      <c r="BC9" s="1">
        <v>5608.3</v>
      </c>
      <c r="BD9" s="1">
        <v>5561.9</v>
      </c>
      <c r="BE9" s="1">
        <v>5537.2</v>
      </c>
      <c r="BF9" s="1">
        <v>5513.7</v>
      </c>
      <c r="BG9" s="1">
        <v>5488.4</v>
      </c>
      <c r="BH9" s="1">
        <v>5471.1</v>
      </c>
      <c r="BI9" s="1">
        <v>5454.3</v>
      </c>
      <c r="BJ9" s="1">
        <v>5433.4</v>
      </c>
      <c r="BK9" s="1">
        <v>5423.3</v>
      </c>
      <c r="BL9" s="1">
        <v>5409.5</v>
      </c>
      <c r="BM9" s="1">
        <v>5390.2</v>
      </c>
      <c r="BN9" s="1">
        <v>5379.3</v>
      </c>
      <c r="BO9" s="1">
        <v>5378.8</v>
      </c>
      <c r="BP9" s="1">
        <v>5378.5</v>
      </c>
      <c r="BQ9" s="1">
        <v>5375</v>
      </c>
      <c r="BR9" s="1">
        <v>5379.3</v>
      </c>
      <c r="BS9" s="1">
        <v>5380.9</v>
      </c>
      <c r="BT9" s="1">
        <v>5382.6</v>
      </c>
      <c r="BU9" s="1">
        <v>5388.5</v>
      </c>
      <c r="BV9" s="1">
        <v>5396.1</v>
      </c>
      <c r="BW9" s="1">
        <v>5401.6</v>
      </c>
      <c r="BX9" s="1">
        <v>5408.3</v>
      </c>
      <c r="BY9" s="1">
        <v>5414.8</v>
      </c>
      <c r="BZ9" s="1">
        <v>5427.5</v>
      </c>
      <c r="CA9" s="1">
        <v>5443.9</v>
      </c>
      <c r="CB9" s="1">
        <v>5456.7</v>
      </c>
      <c r="CC9" s="1">
        <v>5462.6</v>
      </c>
      <c r="CD9" s="1">
        <v>5470.5</v>
      </c>
      <c r="CE9" s="1">
        <v>5478.6</v>
      </c>
      <c r="CF9" s="1">
        <v>5488.1</v>
      </c>
      <c r="CG9" s="1">
        <v>5492.6</v>
      </c>
      <c r="CH9" s="1">
        <v>5507.5</v>
      </c>
      <c r="CI9" s="1">
        <v>5515</v>
      </c>
      <c r="CJ9" s="1">
        <v>5534.7</v>
      </c>
      <c r="CK9" s="1">
        <v>5550.3</v>
      </c>
      <c r="CL9" s="1">
        <v>5562.4</v>
      </c>
      <c r="CM9" s="1">
        <v>5568.8</v>
      </c>
      <c r="CN9" s="1">
        <v>5582.7</v>
      </c>
      <c r="CO9" s="1">
        <v>5593.2</v>
      </c>
      <c r="CP9" s="1">
        <v>5598.9</v>
      </c>
      <c r="CQ9" s="1">
        <v>5609.8</v>
      </c>
      <c r="CR9" s="1">
        <v>5609.7</v>
      </c>
      <c r="CS9" s="1">
        <v>5606.7</v>
      </c>
      <c r="CT9" s="1">
        <v>5617.3</v>
      </c>
      <c r="CU9" s="1">
        <v>5620.6</v>
      </c>
      <c r="CV9" s="1">
        <v>5626.6</v>
      </c>
      <c r="CW9" s="1">
        <v>5640.3</v>
      </c>
      <c r="CX9" s="1">
        <v>5643.4</v>
      </c>
      <c r="CY9" s="1">
        <v>5645.6</v>
      </c>
      <c r="CZ9" s="1">
        <v>5645.4</v>
      </c>
      <c r="DA9" s="1">
        <v>5650.1</v>
      </c>
      <c r="DB9" s="1">
        <v>5655.8</v>
      </c>
      <c r="DC9" s="1">
        <v>5662.9</v>
      </c>
      <c r="DD9" s="1">
        <v>5669</v>
      </c>
      <c r="DE9" s="1">
        <v>5681.8</v>
      </c>
      <c r="DF9" s="1">
        <v>5669.9</v>
      </c>
      <c r="DG9" s="1">
        <v>5681.3</v>
      </c>
      <c r="DH9" s="1">
        <v>5687.1</v>
      </c>
      <c r="DI9" s="1">
        <v>5702.5</v>
      </c>
      <c r="DJ9" s="1">
        <v>5708.7</v>
      </c>
      <c r="DK9" s="1">
        <v>5713.8</v>
      </c>
      <c r="DL9" s="1">
        <v>5728.4</v>
      </c>
      <c r="DM9" s="1">
        <v>5735.2</v>
      </c>
      <c r="DN9" s="1">
        <v>5746.4</v>
      </c>
      <c r="DO9" s="1">
        <v>5749.3</v>
      </c>
      <c r="DP9" s="1">
        <v>5747.4</v>
      </c>
      <c r="DQ9" s="1">
        <v>5754.7</v>
      </c>
      <c r="DR9" s="1">
        <v>5757.2</v>
      </c>
      <c r="DS9" s="1">
        <v>5760.2</v>
      </c>
      <c r="DT9" s="1">
        <v>5767.8</v>
      </c>
      <c r="DU9" s="1">
        <v>5768.8</v>
      </c>
      <c r="DV9" s="1">
        <v>5781.1</v>
      </c>
      <c r="DW9" s="1">
        <v>5782.9</v>
      </c>
      <c r="DX9" s="1">
        <v>5779.3</v>
      </c>
      <c r="DY9" s="1">
        <v>5786.8</v>
      </c>
      <c r="DZ9" s="1">
        <v>5784.5</v>
      </c>
      <c r="EA9" s="1">
        <v>5785</v>
      </c>
      <c r="EB9" s="1">
        <v>5785.4</v>
      </c>
      <c r="EC9" s="1">
        <v>5775.8</v>
      </c>
      <c r="ED9" s="1">
        <v>5777.3</v>
      </c>
      <c r="EE9" s="1">
        <v>5778.2</v>
      </c>
      <c r="EF9" s="1">
        <v>5776.5</v>
      </c>
      <c r="EG9" s="1">
        <v>5778</v>
      </c>
      <c r="EH9" s="1">
        <v>5776.9</v>
      </c>
      <c r="EI9" s="1">
        <v>5779.9</v>
      </c>
      <c r="EJ9" s="1">
        <v>5785.1</v>
      </c>
      <c r="EK9" s="1">
        <v>5783.5</v>
      </c>
      <c r="EL9" s="1">
        <v>5779.8</v>
      </c>
      <c r="EM9" s="1">
        <v>5781.3</v>
      </c>
      <c r="EN9" s="1">
        <v>5784.2</v>
      </c>
      <c r="EO9" s="1">
        <v>5796.1</v>
      </c>
      <c r="EP9" s="1">
        <v>5797.5</v>
      </c>
      <c r="EQ9" s="1">
        <v>5800.3</v>
      </c>
      <c r="ER9" s="1">
        <v>5796.9</v>
      </c>
      <c r="ES9" s="1">
        <v>5800.9</v>
      </c>
      <c r="ET9" s="1">
        <v>5803.6</v>
      </c>
      <c r="EU9" s="1">
        <v>5807.3</v>
      </c>
      <c r="EV9" s="1">
        <v>5810.9</v>
      </c>
      <c r="EW9" s="1">
        <v>5806.3</v>
      </c>
      <c r="EX9" s="1">
        <v>5813.3</v>
      </c>
      <c r="EY9" s="1">
        <v>5814.2</v>
      </c>
      <c r="EZ9" s="1">
        <v>5813.2</v>
      </c>
      <c r="FA9" s="1">
        <v>5815.9</v>
      </c>
      <c r="FB9" s="1">
        <v>5820.9</v>
      </c>
      <c r="FC9" s="1">
        <v>5821.7</v>
      </c>
      <c r="FD9" s="1">
        <v>5826.6</v>
      </c>
      <c r="FE9" s="1">
        <v>5820.9</v>
      </c>
      <c r="FF9" s="1">
        <v>5823.5</v>
      </c>
      <c r="FG9" s="1">
        <v>5836.9</v>
      </c>
      <c r="FH9" s="1">
        <v>5815.9</v>
      </c>
      <c r="FI9" s="1">
        <v>5819.1</v>
      </c>
      <c r="FJ9" s="1">
        <v>5825.6</v>
      </c>
      <c r="FK9" s="1">
        <v>5837.2</v>
      </c>
      <c r="FL9" s="1">
        <v>5856.9</v>
      </c>
      <c r="FM9" s="1">
        <v>5854</v>
      </c>
      <c r="FN9" s="1">
        <v>5856.5</v>
      </c>
      <c r="FO9" s="1">
        <v>5865</v>
      </c>
      <c r="FP9" s="1">
        <v>5872.1</v>
      </c>
      <c r="FQ9" s="1">
        <v>5877.7</v>
      </c>
      <c r="FR9" s="1">
        <v>5885.1</v>
      </c>
      <c r="FS9" s="1">
        <v>5881.5</v>
      </c>
      <c r="FT9" s="1">
        <v>5889</v>
      </c>
      <c r="FU9" s="1">
        <v>5889.7</v>
      </c>
      <c r="FV9" s="1">
        <v>5886.8</v>
      </c>
      <c r="FW9" s="1">
        <v>5890</v>
      </c>
      <c r="FX9" s="1">
        <v>5887.3</v>
      </c>
      <c r="FY9" s="1">
        <v>5889.6</v>
      </c>
      <c r="FZ9" s="1">
        <v>5895.3</v>
      </c>
      <c r="GA9" s="1">
        <v>5893.4</v>
      </c>
      <c r="GB9" s="1">
        <v>5899.1</v>
      </c>
      <c r="GC9" s="1">
        <v>5901.1</v>
      </c>
      <c r="GD9" s="1">
        <v>5895.2</v>
      </c>
      <c r="GE9" s="1">
        <v>5876.6</v>
      </c>
      <c r="GF9" s="1">
        <v>5486</v>
      </c>
      <c r="GG9" s="1">
        <v>5508.6</v>
      </c>
      <c r="GH9" s="1">
        <v>5556.9</v>
      </c>
      <c r="GI9" s="1">
        <v>5537.4</v>
      </c>
      <c r="GJ9" s="1">
        <v>5544.5</v>
      </c>
      <c r="GK9" s="1">
        <v>5578.4</v>
      </c>
      <c r="GL9" s="1">
        <v>5587.6</v>
      </c>
      <c r="GM9" s="1">
        <v>5602.4</v>
      </c>
      <c r="GN9" s="1">
        <v>5617.2</v>
      </c>
      <c r="GO9" s="1">
        <v>5631.1</v>
      </c>
      <c r="GP9" s="1">
        <v>5634.7</v>
      </c>
    </row>
    <row r="10" spans="1:198" x14ac:dyDescent="0.3">
      <c r="A10" s="1" t="s">
        <v>24</v>
      </c>
      <c r="B10" s="1" t="s">
        <v>25</v>
      </c>
      <c r="C10" s="1">
        <v>44</v>
      </c>
      <c r="D10" s="1" t="s">
        <v>6</v>
      </c>
      <c r="E10" s="1">
        <v>15151.9</v>
      </c>
      <c r="F10" s="1">
        <v>15192.4</v>
      </c>
      <c r="G10" s="1">
        <v>15199.7</v>
      </c>
      <c r="H10" s="1">
        <v>15247.9</v>
      </c>
      <c r="I10" s="1">
        <v>15267.9</v>
      </c>
      <c r="J10" s="1">
        <v>15300.9</v>
      </c>
      <c r="K10" s="1">
        <v>15338.7</v>
      </c>
      <c r="L10" s="1">
        <v>15356.9</v>
      </c>
      <c r="M10" s="1">
        <v>15339.8</v>
      </c>
      <c r="N10" s="1">
        <v>15333.2</v>
      </c>
      <c r="O10" s="1">
        <v>15348.7</v>
      </c>
      <c r="P10" s="1">
        <v>15352</v>
      </c>
      <c r="Q10" s="1">
        <v>15353.6</v>
      </c>
      <c r="R10" s="1">
        <v>15363</v>
      </c>
      <c r="S10" s="1">
        <v>15392</v>
      </c>
      <c r="T10" s="1">
        <v>15347.7</v>
      </c>
      <c r="U10" s="1">
        <v>15320.1</v>
      </c>
      <c r="V10" s="1">
        <v>15330.2</v>
      </c>
      <c r="W10" s="1">
        <v>15329.6</v>
      </c>
      <c r="X10" s="1">
        <v>15338.9</v>
      </c>
      <c r="Y10" s="1">
        <v>15354.3</v>
      </c>
      <c r="Z10" s="1">
        <v>15373.7</v>
      </c>
      <c r="AA10" s="1">
        <v>15402.6</v>
      </c>
      <c r="AB10" s="1">
        <v>15407.3</v>
      </c>
      <c r="AC10" s="1">
        <v>15447.6</v>
      </c>
      <c r="AD10" s="1">
        <v>15479.3</v>
      </c>
      <c r="AE10" s="1">
        <v>15547.7</v>
      </c>
      <c r="AF10" s="1">
        <v>15513.2</v>
      </c>
      <c r="AG10" s="1">
        <v>15534.5</v>
      </c>
      <c r="AH10" s="1">
        <v>15513.9</v>
      </c>
      <c r="AI10" s="1">
        <v>15515</v>
      </c>
      <c r="AJ10" s="1">
        <v>15517.1</v>
      </c>
      <c r="AK10" s="1">
        <v>15523.3</v>
      </c>
      <c r="AL10" s="1">
        <v>15518.4</v>
      </c>
      <c r="AM10" s="1">
        <v>15578.9</v>
      </c>
      <c r="AN10" s="1">
        <v>15577.4</v>
      </c>
      <c r="AO10" s="1">
        <v>15568.5</v>
      </c>
      <c r="AP10" s="1">
        <v>15527.5</v>
      </c>
      <c r="AQ10" s="1">
        <v>15534.5</v>
      </c>
      <c r="AR10" s="1">
        <v>15433.6</v>
      </c>
      <c r="AS10" s="1">
        <v>15379.2</v>
      </c>
      <c r="AT10" s="1">
        <v>15342.8</v>
      </c>
      <c r="AU10" s="1">
        <v>15307.4</v>
      </c>
      <c r="AV10" s="1">
        <v>15249</v>
      </c>
      <c r="AW10" s="1">
        <v>15178.6</v>
      </c>
      <c r="AX10" s="1">
        <v>15100.8</v>
      </c>
      <c r="AY10" s="1">
        <v>14989.4</v>
      </c>
      <c r="AZ10" s="1">
        <v>14876.9</v>
      </c>
      <c r="BA10" s="1">
        <v>14794.5</v>
      </c>
      <c r="BB10" s="1">
        <v>14719.4</v>
      </c>
      <c r="BC10" s="1">
        <v>14650.7</v>
      </c>
      <c r="BD10" s="1">
        <v>14563.1</v>
      </c>
      <c r="BE10" s="1">
        <v>14558.3</v>
      </c>
      <c r="BF10" s="1">
        <v>14541</v>
      </c>
      <c r="BG10" s="1">
        <v>14488.9</v>
      </c>
      <c r="BH10" s="1">
        <v>14480.5</v>
      </c>
      <c r="BI10" s="1">
        <v>14450.2</v>
      </c>
      <c r="BJ10" s="1">
        <v>14381.6</v>
      </c>
      <c r="BK10" s="1">
        <v>14379.4</v>
      </c>
      <c r="BL10" s="1">
        <v>14334.8</v>
      </c>
      <c r="BM10" s="1">
        <v>14401</v>
      </c>
      <c r="BN10" s="1">
        <v>14397.1</v>
      </c>
      <c r="BO10" s="1">
        <v>14446.7</v>
      </c>
      <c r="BP10" s="1">
        <v>14427.2</v>
      </c>
      <c r="BQ10" s="1">
        <v>14438.6</v>
      </c>
      <c r="BR10" s="1">
        <v>14442.1</v>
      </c>
      <c r="BS10" s="1">
        <v>14449.2</v>
      </c>
      <c r="BT10" s="1">
        <v>14454.3</v>
      </c>
      <c r="BU10" s="1">
        <v>14478.3</v>
      </c>
      <c r="BV10" s="1">
        <v>14510.7</v>
      </c>
      <c r="BW10" s="1">
        <v>14486</v>
      </c>
      <c r="BX10" s="1">
        <v>14474.1</v>
      </c>
      <c r="BY10" s="1">
        <v>14537.1</v>
      </c>
      <c r="BZ10" s="1">
        <v>14558.2</v>
      </c>
      <c r="CA10" s="1">
        <v>14589.2</v>
      </c>
      <c r="CB10" s="1">
        <v>14646.2</v>
      </c>
      <c r="CC10" s="1">
        <v>14645.8</v>
      </c>
      <c r="CD10" s="1">
        <v>14681.7</v>
      </c>
      <c r="CE10" s="1">
        <v>14725.4</v>
      </c>
      <c r="CF10" s="1">
        <v>14719.4</v>
      </c>
      <c r="CG10" s="1">
        <v>14743.8</v>
      </c>
      <c r="CH10" s="1">
        <v>14749.5</v>
      </c>
      <c r="CI10" s="1">
        <v>14754.8</v>
      </c>
      <c r="CJ10" s="1">
        <v>14747</v>
      </c>
      <c r="CK10" s="1">
        <v>14817.1</v>
      </c>
      <c r="CL10" s="1">
        <v>14795.3</v>
      </c>
      <c r="CM10" s="1">
        <v>14826.1</v>
      </c>
      <c r="CN10" s="1">
        <v>14837.7</v>
      </c>
      <c r="CO10" s="1">
        <v>14834.4</v>
      </c>
      <c r="CP10" s="1">
        <v>14817.5</v>
      </c>
      <c r="CQ10" s="1">
        <v>14812.4</v>
      </c>
      <c r="CR10" s="1">
        <v>14817.4</v>
      </c>
      <c r="CS10" s="1">
        <v>14853.7</v>
      </c>
      <c r="CT10" s="1">
        <v>14869</v>
      </c>
      <c r="CU10" s="1">
        <v>14944.7</v>
      </c>
      <c r="CV10" s="1">
        <v>14913.8</v>
      </c>
      <c r="CW10" s="1">
        <v>14936.3</v>
      </c>
      <c r="CX10" s="1">
        <v>14951.4</v>
      </c>
      <c r="CY10" s="1">
        <v>14949.1</v>
      </c>
      <c r="CZ10" s="1">
        <v>14968.2</v>
      </c>
      <c r="DA10" s="1">
        <v>15002</v>
      </c>
      <c r="DB10" s="1">
        <v>15048.5</v>
      </c>
      <c r="DC10" s="1">
        <v>15089.7</v>
      </c>
      <c r="DD10" s="1">
        <v>15129.5</v>
      </c>
      <c r="DE10" s="1">
        <v>15162.7</v>
      </c>
      <c r="DF10" s="1">
        <v>15196.3</v>
      </c>
      <c r="DG10" s="1">
        <v>15212.3</v>
      </c>
      <c r="DH10" s="1">
        <v>15287.7</v>
      </c>
      <c r="DI10" s="1">
        <v>15262.9</v>
      </c>
      <c r="DJ10" s="1">
        <v>15243.7</v>
      </c>
      <c r="DK10" s="1">
        <v>15248.1</v>
      </c>
      <c r="DL10" s="1">
        <v>15303</v>
      </c>
      <c r="DM10" s="1">
        <v>15322.9</v>
      </c>
      <c r="DN10" s="1">
        <v>15351.8</v>
      </c>
      <c r="DO10" s="1">
        <v>15374.9</v>
      </c>
      <c r="DP10" s="1">
        <v>15386.2</v>
      </c>
      <c r="DQ10" s="1">
        <v>15418.9</v>
      </c>
      <c r="DR10" s="1">
        <v>15469.7</v>
      </c>
      <c r="DS10" s="1">
        <v>15502.9</v>
      </c>
      <c r="DT10" s="1">
        <v>15510.5</v>
      </c>
      <c r="DU10" s="1">
        <v>15520.2</v>
      </c>
      <c r="DV10" s="1">
        <v>15535.1</v>
      </c>
      <c r="DW10" s="1">
        <v>15547.7</v>
      </c>
      <c r="DX10" s="1">
        <v>15566.9</v>
      </c>
      <c r="DY10" s="1">
        <v>15595.9</v>
      </c>
      <c r="DZ10" s="1">
        <v>15618.7</v>
      </c>
      <c r="EA10" s="1">
        <v>15639</v>
      </c>
      <c r="EB10" s="1">
        <v>15637.7</v>
      </c>
      <c r="EC10" s="1">
        <v>15642.9</v>
      </c>
      <c r="ED10" s="1">
        <v>15675.4</v>
      </c>
      <c r="EE10" s="1">
        <v>15695</v>
      </c>
      <c r="EF10" s="1">
        <v>15699</v>
      </c>
      <c r="EG10" s="1">
        <v>15723.6</v>
      </c>
      <c r="EH10" s="1">
        <v>15772.1</v>
      </c>
      <c r="EI10" s="1">
        <v>15811.2</v>
      </c>
      <c r="EJ10" s="1">
        <v>15811.8</v>
      </c>
      <c r="EK10" s="1">
        <v>15817.8</v>
      </c>
      <c r="EL10" s="1">
        <v>15846.8</v>
      </c>
      <c r="EM10" s="1">
        <v>15865.9</v>
      </c>
      <c r="EN10" s="1">
        <v>15877.3</v>
      </c>
      <c r="EO10" s="1">
        <v>15883.3</v>
      </c>
      <c r="EP10" s="1">
        <v>15890.7</v>
      </c>
      <c r="EQ10" s="1">
        <v>15857.2</v>
      </c>
      <c r="ER10" s="1">
        <v>15882.7</v>
      </c>
      <c r="ES10" s="1">
        <v>15920</v>
      </c>
      <c r="ET10" s="1">
        <v>15877.9</v>
      </c>
      <c r="EU10" s="1">
        <v>15862</v>
      </c>
      <c r="EV10" s="1">
        <v>15854.3</v>
      </c>
      <c r="EW10" s="1">
        <v>15829.8</v>
      </c>
      <c r="EX10" s="1">
        <v>15835.3</v>
      </c>
      <c r="EY10" s="1">
        <v>15830.3</v>
      </c>
      <c r="EZ10" s="1">
        <v>15822.8</v>
      </c>
      <c r="FA10" s="1">
        <v>15814.8</v>
      </c>
      <c r="FB10" s="1">
        <v>15816.7</v>
      </c>
      <c r="FC10" s="1">
        <v>15812.3</v>
      </c>
      <c r="FD10" s="1">
        <v>15806</v>
      </c>
      <c r="FE10" s="1">
        <v>15783.5</v>
      </c>
      <c r="FF10" s="1">
        <v>15818.1</v>
      </c>
      <c r="FG10" s="1">
        <v>15832.1</v>
      </c>
      <c r="FH10" s="1">
        <v>15831.3</v>
      </c>
      <c r="FI10" s="1">
        <v>15841.9</v>
      </c>
      <c r="FJ10" s="1">
        <v>15803.2</v>
      </c>
      <c r="FK10" s="1">
        <v>15792.9</v>
      </c>
      <c r="FL10" s="1">
        <v>15783.7</v>
      </c>
      <c r="FM10" s="1">
        <v>15741.8</v>
      </c>
      <c r="FN10" s="1">
        <v>15711.3</v>
      </c>
      <c r="FO10" s="1">
        <v>15723</v>
      </c>
      <c r="FP10" s="1">
        <v>15705.3</v>
      </c>
      <c r="FQ10" s="1">
        <v>15693.5</v>
      </c>
      <c r="FR10" s="1">
        <v>15663.7</v>
      </c>
      <c r="FS10" s="1">
        <v>15641.2</v>
      </c>
      <c r="FT10" s="1">
        <v>15623.3</v>
      </c>
      <c r="FU10" s="1">
        <v>15608.4</v>
      </c>
      <c r="FV10" s="1">
        <v>15598.4</v>
      </c>
      <c r="FW10" s="1">
        <v>15595.4</v>
      </c>
      <c r="FX10" s="1">
        <v>15576.1</v>
      </c>
      <c r="FY10" s="1">
        <v>15584.5</v>
      </c>
      <c r="FZ10" s="1">
        <v>15608.4</v>
      </c>
      <c r="GA10" s="1">
        <v>15576</v>
      </c>
      <c r="GB10" s="1">
        <v>15619.1</v>
      </c>
      <c r="GC10" s="1">
        <v>15605.2</v>
      </c>
      <c r="GD10" s="1">
        <v>15609.8</v>
      </c>
      <c r="GE10" s="1">
        <v>15483.6</v>
      </c>
      <c r="GF10" s="1">
        <v>13235.3</v>
      </c>
      <c r="GG10" s="1">
        <v>13644.1</v>
      </c>
      <c r="GH10" s="1">
        <v>14502.8</v>
      </c>
      <c r="GI10" s="1">
        <v>14742.9</v>
      </c>
      <c r="GJ10" s="1">
        <v>14995.8</v>
      </c>
      <c r="GK10" s="1">
        <v>15025.3</v>
      </c>
      <c r="GL10" s="1">
        <v>15131.8</v>
      </c>
      <c r="GM10" s="1">
        <v>15129.7</v>
      </c>
      <c r="GN10" s="1">
        <v>15159.8</v>
      </c>
      <c r="GO10" s="1">
        <v>15206.1</v>
      </c>
      <c r="GP10" s="1">
        <v>15247.2</v>
      </c>
    </row>
    <row r="11" spans="1:198" x14ac:dyDescent="0.3">
      <c r="A11" s="1" t="s">
        <v>26</v>
      </c>
      <c r="B11" s="1" t="s">
        <v>27</v>
      </c>
      <c r="C11" s="1">
        <v>48</v>
      </c>
      <c r="D11" s="1" t="s">
        <v>6</v>
      </c>
      <c r="E11" s="1">
        <v>4297.2</v>
      </c>
      <c r="F11" s="1">
        <v>4310.5</v>
      </c>
      <c r="G11" s="1">
        <v>4320.3</v>
      </c>
      <c r="H11" s="1">
        <v>4335.5</v>
      </c>
      <c r="I11" s="1">
        <v>4345.2</v>
      </c>
      <c r="J11" s="1">
        <v>4345.8999999999996</v>
      </c>
      <c r="K11" s="1">
        <v>4358.3999999999996</v>
      </c>
      <c r="L11" s="1">
        <v>4363.3999999999996</v>
      </c>
      <c r="M11" s="1">
        <v>4366.5</v>
      </c>
      <c r="N11" s="1">
        <v>4373.3</v>
      </c>
      <c r="O11" s="1">
        <v>4386.5</v>
      </c>
      <c r="P11" s="1">
        <v>4391.3</v>
      </c>
      <c r="Q11" s="1">
        <v>4407.8999999999996</v>
      </c>
      <c r="R11" s="1">
        <v>4418.1000000000004</v>
      </c>
      <c r="S11" s="1">
        <v>4417.8</v>
      </c>
      <c r="T11" s="1">
        <v>4433.3</v>
      </c>
      <c r="U11" s="1">
        <v>4445.8</v>
      </c>
      <c r="V11" s="1">
        <v>4451.3</v>
      </c>
      <c r="W11" s="1">
        <v>4465.7</v>
      </c>
      <c r="X11" s="1">
        <v>4465.3</v>
      </c>
      <c r="Y11" s="1">
        <v>4474.5</v>
      </c>
      <c r="Z11" s="1">
        <v>4484</v>
      </c>
      <c r="AA11" s="1">
        <v>4496.1000000000004</v>
      </c>
      <c r="AB11" s="1">
        <v>4516.5</v>
      </c>
      <c r="AC11" s="1">
        <v>4518</v>
      </c>
      <c r="AD11" s="1">
        <v>4519.1000000000004</v>
      </c>
      <c r="AE11" s="1">
        <v>4522.5</v>
      </c>
      <c r="AF11" s="1">
        <v>4525</v>
      </c>
      <c r="AG11" s="1">
        <v>4526.3999999999996</v>
      </c>
      <c r="AH11" s="1">
        <v>4524.8999999999996</v>
      </c>
      <c r="AI11" s="1">
        <v>4527.8999999999996</v>
      </c>
      <c r="AJ11" s="1">
        <v>4524</v>
      </c>
      <c r="AK11" s="1">
        <v>4546</v>
      </c>
      <c r="AL11" s="1">
        <v>4541.3999999999996</v>
      </c>
      <c r="AM11" s="1">
        <v>4538.6000000000004</v>
      </c>
      <c r="AN11" s="1">
        <v>4536</v>
      </c>
      <c r="AO11" s="1">
        <v>4537.8</v>
      </c>
      <c r="AP11" s="1">
        <v>4541.6000000000004</v>
      </c>
      <c r="AQ11" s="1">
        <v>4542.3999999999996</v>
      </c>
      <c r="AR11" s="1">
        <v>4546.8</v>
      </c>
      <c r="AS11" s="1">
        <v>4535.2</v>
      </c>
      <c r="AT11" s="1">
        <v>4522.6000000000004</v>
      </c>
      <c r="AU11" s="1">
        <v>4517.3999999999996</v>
      </c>
      <c r="AV11" s="1">
        <v>4500.3999999999996</v>
      </c>
      <c r="AW11" s="1">
        <v>4464.8</v>
      </c>
      <c r="AX11" s="1">
        <v>4450</v>
      </c>
      <c r="AY11" s="1">
        <v>4409.1000000000004</v>
      </c>
      <c r="AZ11" s="1">
        <v>4382.2</v>
      </c>
      <c r="BA11" s="1">
        <v>4358.5</v>
      </c>
      <c r="BB11" s="1">
        <v>4334.5</v>
      </c>
      <c r="BC11" s="1">
        <v>4301</v>
      </c>
      <c r="BD11" s="1">
        <v>4255.3</v>
      </c>
      <c r="BE11" s="1">
        <v>4237.3999999999996</v>
      </c>
      <c r="BF11" s="1">
        <v>4219.8</v>
      </c>
      <c r="BG11" s="1">
        <v>4198.2</v>
      </c>
      <c r="BH11" s="1">
        <v>4187.8</v>
      </c>
      <c r="BI11" s="1">
        <v>4179.5</v>
      </c>
      <c r="BJ11" s="1">
        <v>4163.8</v>
      </c>
      <c r="BK11" s="1">
        <v>4158.3</v>
      </c>
      <c r="BL11" s="1">
        <v>4108.3999999999996</v>
      </c>
      <c r="BM11" s="1">
        <v>4129</v>
      </c>
      <c r="BN11" s="1">
        <v>4129.3999999999996</v>
      </c>
      <c r="BO11" s="1">
        <v>4140.8</v>
      </c>
      <c r="BP11" s="1">
        <v>4147.1000000000004</v>
      </c>
      <c r="BQ11" s="1">
        <v>4158.3</v>
      </c>
      <c r="BR11" s="1">
        <v>4175.2</v>
      </c>
      <c r="BS11" s="1">
        <v>4192.6000000000004</v>
      </c>
      <c r="BT11" s="1">
        <v>4188.8999999999996</v>
      </c>
      <c r="BU11" s="1">
        <v>4206.3</v>
      </c>
      <c r="BV11" s="1">
        <v>4216.3999999999996</v>
      </c>
      <c r="BW11" s="1">
        <v>4225.3</v>
      </c>
      <c r="BX11" s="1">
        <v>4250.1000000000004</v>
      </c>
      <c r="BY11" s="1">
        <v>4217.3</v>
      </c>
      <c r="BZ11" s="1">
        <v>4248.2</v>
      </c>
      <c r="CA11" s="1">
        <v>4258.7</v>
      </c>
      <c r="CB11" s="1">
        <v>4277.3999999999996</v>
      </c>
      <c r="CC11" s="1">
        <v>4285.6000000000004</v>
      </c>
      <c r="CD11" s="1">
        <v>4301.5</v>
      </c>
      <c r="CE11" s="1">
        <v>4303.8</v>
      </c>
      <c r="CF11" s="1">
        <v>4310.6000000000004</v>
      </c>
      <c r="CG11" s="1">
        <v>4315.8999999999996</v>
      </c>
      <c r="CH11" s="1">
        <v>4324.1000000000004</v>
      </c>
      <c r="CI11" s="1">
        <v>4328.2</v>
      </c>
      <c r="CJ11" s="1">
        <v>4328.3</v>
      </c>
      <c r="CK11" s="1">
        <v>4346.3</v>
      </c>
      <c r="CL11" s="1">
        <v>4372.2</v>
      </c>
      <c r="CM11" s="1">
        <v>4377</v>
      </c>
      <c r="CN11" s="1">
        <v>4364.8999999999996</v>
      </c>
      <c r="CO11" s="1">
        <v>4397.5</v>
      </c>
      <c r="CP11" s="1">
        <v>4397.7</v>
      </c>
      <c r="CQ11" s="1">
        <v>4409.8999999999996</v>
      </c>
      <c r="CR11" s="1">
        <v>4422.2</v>
      </c>
      <c r="CS11" s="1">
        <v>4426.1000000000004</v>
      </c>
      <c r="CT11" s="1">
        <v>4436.6000000000004</v>
      </c>
      <c r="CU11" s="1">
        <v>4428.1000000000004</v>
      </c>
      <c r="CV11" s="1">
        <v>4463.7</v>
      </c>
      <c r="CW11" s="1">
        <v>4465</v>
      </c>
      <c r="CX11" s="1">
        <v>4463.3</v>
      </c>
      <c r="CY11" s="1">
        <v>4456.8999999999996</v>
      </c>
      <c r="CZ11" s="1">
        <v>4471.3999999999996</v>
      </c>
      <c r="DA11" s="1">
        <v>4467.5</v>
      </c>
      <c r="DB11" s="1">
        <v>4471.8</v>
      </c>
      <c r="DC11" s="1">
        <v>4463.8999999999996</v>
      </c>
      <c r="DD11" s="1">
        <v>4479.8</v>
      </c>
      <c r="DE11" s="1">
        <v>4506.2</v>
      </c>
      <c r="DF11" s="1">
        <v>4512.2</v>
      </c>
      <c r="DG11" s="1">
        <v>4529.8</v>
      </c>
      <c r="DH11" s="1">
        <v>4541.2</v>
      </c>
      <c r="DI11" s="1">
        <v>4561.8999999999996</v>
      </c>
      <c r="DJ11" s="1">
        <v>4556.8</v>
      </c>
      <c r="DK11" s="1">
        <v>4572.6000000000004</v>
      </c>
      <c r="DL11" s="1">
        <v>4586.5</v>
      </c>
      <c r="DM11" s="1">
        <v>4614.8</v>
      </c>
      <c r="DN11" s="1">
        <v>4634</v>
      </c>
      <c r="DO11" s="1">
        <v>4661.5</v>
      </c>
      <c r="DP11" s="1">
        <v>4676.2</v>
      </c>
      <c r="DQ11" s="1">
        <v>4690.1000000000004</v>
      </c>
      <c r="DR11" s="1">
        <v>4710</v>
      </c>
      <c r="DS11" s="1">
        <v>4732.6000000000004</v>
      </c>
      <c r="DT11" s="1">
        <v>4760.5</v>
      </c>
      <c r="DU11" s="1">
        <v>4769.8</v>
      </c>
      <c r="DV11" s="1">
        <v>4786</v>
      </c>
      <c r="DW11" s="1">
        <v>4799</v>
      </c>
      <c r="DX11" s="1">
        <v>4805.8999999999996</v>
      </c>
      <c r="DY11" s="1">
        <v>4828.1000000000004</v>
      </c>
      <c r="DZ11" s="1">
        <v>4855.2</v>
      </c>
      <c r="EA11" s="1">
        <v>4878.6000000000004</v>
      </c>
      <c r="EB11" s="1">
        <v>4889.3999999999996</v>
      </c>
      <c r="EC11" s="1">
        <v>4898.3999999999996</v>
      </c>
      <c r="ED11" s="1">
        <v>4898.8</v>
      </c>
      <c r="EE11" s="1">
        <v>4914.7</v>
      </c>
      <c r="EF11" s="1">
        <v>4946</v>
      </c>
      <c r="EG11" s="1">
        <v>4914.5</v>
      </c>
      <c r="EH11" s="1">
        <v>4930.3</v>
      </c>
      <c r="EI11" s="1">
        <v>4948.8999999999996</v>
      </c>
      <c r="EJ11" s="1">
        <v>4964.8</v>
      </c>
      <c r="EK11" s="1">
        <v>4979.8999999999996</v>
      </c>
      <c r="EL11" s="1">
        <v>4984.1000000000004</v>
      </c>
      <c r="EM11" s="1">
        <v>5009.2</v>
      </c>
      <c r="EN11" s="1">
        <v>5035.8</v>
      </c>
      <c r="EO11" s="1">
        <v>5030.8</v>
      </c>
      <c r="EP11" s="1">
        <v>5047.3999999999996</v>
      </c>
      <c r="EQ11" s="1">
        <v>5064.8</v>
      </c>
      <c r="ER11" s="1">
        <v>5096.8999999999996</v>
      </c>
      <c r="ES11" s="1">
        <v>5080.3</v>
      </c>
      <c r="ET11" s="1">
        <v>5101.5</v>
      </c>
      <c r="EU11" s="1">
        <v>5116.7</v>
      </c>
      <c r="EV11" s="1">
        <v>5130.8999999999996</v>
      </c>
      <c r="EW11" s="1">
        <v>5153.2</v>
      </c>
      <c r="EX11" s="1">
        <v>5166.2</v>
      </c>
      <c r="EY11" s="1">
        <v>5177.8999999999996</v>
      </c>
      <c r="EZ11" s="1">
        <v>5193.3</v>
      </c>
      <c r="FA11" s="1">
        <v>5223.5</v>
      </c>
      <c r="FB11" s="1">
        <v>5249.8</v>
      </c>
      <c r="FC11" s="1">
        <v>5257.7</v>
      </c>
      <c r="FD11" s="1">
        <v>5278.3</v>
      </c>
      <c r="FE11" s="1">
        <v>5286.7</v>
      </c>
      <c r="FF11" s="1">
        <v>5325.2</v>
      </c>
      <c r="FG11" s="1">
        <v>5357</v>
      </c>
      <c r="FH11" s="1">
        <v>5369</v>
      </c>
      <c r="FI11" s="1">
        <v>5391.2</v>
      </c>
      <c r="FJ11" s="1">
        <v>5411.3</v>
      </c>
      <c r="FK11" s="1">
        <v>5426.4</v>
      </c>
      <c r="FL11" s="1">
        <v>5462.1</v>
      </c>
      <c r="FM11" s="1">
        <v>5490.4</v>
      </c>
      <c r="FN11" s="1">
        <v>5524.3</v>
      </c>
      <c r="FO11" s="1">
        <v>5547.3</v>
      </c>
      <c r="FP11" s="1">
        <v>5529.5</v>
      </c>
      <c r="FQ11" s="1">
        <v>5585.4</v>
      </c>
      <c r="FR11" s="1">
        <v>5589.1</v>
      </c>
      <c r="FS11" s="1">
        <v>5598</v>
      </c>
      <c r="FT11" s="1">
        <v>5614.3</v>
      </c>
      <c r="FU11" s="1">
        <v>5628.2</v>
      </c>
      <c r="FV11" s="1">
        <v>5662.6</v>
      </c>
      <c r="FW11" s="1">
        <v>5676.1</v>
      </c>
      <c r="FX11" s="1">
        <v>5683.5</v>
      </c>
      <c r="FY11" s="1">
        <v>5705.4</v>
      </c>
      <c r="FZ11" s="1">
        <v>5724.7</v>
      </c>
      <c r="GA11" s="1">
        <v>5747.7</v>
      </c>
      <c r="GB11" s="1">
        <v>5761</v>
      </c>
      <c r="GC11" s="1">
        <v>5798.1</v>
      </c>
      <c r="GD11" s="1">
        <v>5823.1</v>
      </c>
      <c r="GE11" s="1">
        <v>5822.1</v>
      </c>
      <c r="GF11" s="1">
        <v>5248.5</v>
      </c>
      <c r="GG11" s="1">
        <v>5239</v>
      </c>
      <c r="GH11" s="1">
        <v>5335.7</v>
      </c>
      <c r="GI11" s="1">
        <v>5385.2</v>
      </c>
      <c r="GJ11" s="1">
        <v>5472.4</v>
      </c>
      <c r="GK11" s="1">
        <v>5516.4</v>
      </c>
      <c r="GL11" s="1">
        <v>5587.7</v>
      </c>
      <c r="GM11" s="1">
        <v>5711.3</v>
      </c>
      <c r="GN11" s="1">
        <v>5668.1</v>
      </c>
      <c r="GO11" s="1">
        <v>5654</v>
      </c>
      <c r="GP11" s="1">
        <v>5658.4</v>
      </c>
    </row>
    <row r="12" spans="1:198" x14ac:dyDescent="0.3">
      <c r="A12" s="1" t="s">
        <v>28</v>
      </c>
      <c r="B12" s="1" t="s">
        <v>29</v>
      </c>
      <c r="C12" s="1">
        <v>22</v>
      </c>
      <c r="D12" s="1" t="s">
        <v>6</v>
      </c>
      <c r="E12" s="1">
        <v>557.5</v>
      </c>
      <c r="F12" s="1">
        <v>557.20000000000005</v>
      </c>
      <c r="G12" s="1">
        <v>555</v>
      </c>
      <c r="H12" s="1">
        <v>554.70000000000005</v>
      </c>
      <c r="I12" s="1">
        <v>553.9</v>
      </c>
      <c r="J12" s="1">
        <v>553.4</v>
      </c>
      <c r="K12" s="1">
        <v>553.79999999999995</v>
      </c>
      <c r="L12" s="1">
        <v>554.29999999999995</v>
      </c>
      <c r="M12" s="1">
        <v>553.20000000000005</v>
      </c>
      <c r="N12" s="1">
        <v>553.20000000000005</v>
      </c>
      <c r="O12" s="1">
        <v>552.29999999999995</v>
      </c>
      <c r="P12" s="1">
        <v>550.6</v>
      </c>
      <c r="Q12" s="1">
        <v>549.79999999999995</v>
      </c>
      <c r="R12" s="1">
        <v>550.1</v>
      </c>
      <c r="S12" s="1">
        <v>547.5</v>
      </c>
      <c r="T12" s="1">
        <v>548.9</v>
      </c>
      <c r="U12" s="1">
        <v>548.29999999999995</v>
      </c>
      <c r="V12" s="1">
        <v>547.6</v>
      </c>
      <c r="W12" s="1">
        <v>547.9</v>
      </c>
      <c r="X12" s="1">
        <v>548</v>
      </c>
      <c r="Y12" s="1">
        <v>548.5</v>
      </c>
      <c r="Z12" s="1">
        <v>546.9</v>
      </c>
      <c r="AA12" s="1">
        <v>548</v>
      </c>
      <c r="AB12" s="1">
        <v>548.5</v>
      </c>
      <c r="AC12" s="1">
        <v>548.6</v>
      </c>
      <c r="AD12" s="1">
        <v>548.5</v>
      </c>
      <c r="AE12" s="1">
        <v>549.1</v>
      </c>
      <c r="AF12" s="1">
        <v>551.4</v>
      </c>
      <c r="AG12" s="1">
        <v>553.70000000000005</v>
      </c>
      <c r="AH12" s="1">
        <v>554.9</v>
      </c>
      <c r="AI12" s="1">
        <v>555</v>
      </c>
      <c r="AJ12" s="1">
        <v>555.79999999999995</v>
      </c>
      <c r="AK12" s="1">
        <v>555.4</v>
      </c>
      <c r="AL12" s="1">
        <v>555.79999999999995</v>
      </c>
      <c r="AM12" s="1">
        <v>555.5</v>
      </c>
      <c r="AN12" s="1">
        <v>557.1</v>
      </c>
      <c r="AO12" s="1">
        <v>557</v>
      </c>
      <c r="AP12" s="1">
        <v>556.29999999999995</v>
      </c>
      <c r="AQ12" s="1">
        <v>556.4</v>
      </c>
      <c r="AR12" s="1">
        <v>556.9</v>
      </c>
      <c r="AS12" s="1">
        <v>556.79999999999995</v>
      </c>
      <c r="AT12" s="1">
        <v>557.79999999999995</v>
      </c>
      <c r="AU12" s="1">
        <v>559.6</v>
      </c>
      <c r="AV12" s="1">
        <v>558.9</v>
      </c>
      <c r="AW12" s="1">
        <v>559.4</v>
      </c>
      <c r="AX12" s="1">
        <v>560.9</v>
      </c>
      <c r="AY12" s="1">
        <v>562.5</v>
      </c>
      <c r="AZ12" s="1">
        <v>562.9</v>
      </c>
      <c r="BA12" s="1">
        <v>563</v>
      </c>
      <c r="BB12" s="1">
        <v>563.6</v>
      </c>
      <c r="BC12" s="1">
        <v>563</v>
      </c>
      <c r="BD12" s="1">
        <v>561.29999999999995</v>
      </c>
      <c r="BE12" s="1">
        <v>559.79999999999995</v>
      </c>
      <c r="BF12" s="1">
        <v>560.1</v>
      </c>
      <c r="BG12" s="1">
        <v>558.79999999999995</v>
      </c>
      <c r="BH12" s="1">
        <v>557.9</v>
      </c>
      <c r="BI12" s="1">
        <v>558.79999999999995</v>
      </c>
      <c r="BJ12" s="1">
        <v>558.6</v>
      </c>
      <c r="BK12" s="1">
        <v>557.5</v>
      </c>
      <c r="BL12" s="1">
        <v>556</v>
      </c>
      <c r="BM12" s="1">
        <v>556</v>
      </c>
      <c r="BN12" s="1">
        <v>554.79999999999995</v>
      </c>
      <c r="BO12" s="1">
        <v>554.5</v>
      </c>
      <c r="BP12" s="1">
        <v>554.20000000000005</v>
      </c>
      <c r="BQ12" s="1">
        <v>553.6</v>
      </c>
      <c r="BR12" s="1">
        <v>552</v>
      </c>
      <c r="BS12" s="1">
        <v>551.4</v>
      </c>
      <c r="BT12" s="1">
        <v>551.5</v>
      </c>
      <c r="BU12" s="1">
        <v>549.4</v>
      </c>
      <c r="BV12" s="1">
        <v>551.6</v>
      </c>
      <c r="BW12" s="1">
        <v>551.1</v>
      </c>
      <c r="BX12" s="1">
        <v>553.29999999999995</v>
      </c>
      <c r="BY12" s="1">
        <v>551.5</v>
      </c>
      <c r="BZ12" s="1">
        <v>553.29999999999995</v>
      </c>
      <c r="CA12" s="1">
        <v>552.70000000000005</v>
      </c>
      <c r="CB12" s="1">
        <v>553.70000000000005</v>
      </c>
      <c r="CC12" s="1">
        <v>553.1</v>
      </c>
      <c r="CD12" s="1">
        <v>553</v>
      </c>
      <c r="CE12" s="1">
        <v>551.6</v>
      </c>
      <c r="CF12" s="1">
        <v>552.1</v>
      </c>
      <c r="CG12" s="1">
        <v>552.6</v>
      </c>
      <c r="CH12" s="1">
        <v>552.1</v>
      </c>
      <c r="CI12" s="1">
        <v>552.6</v>
      </c>
      <c r="CJ12" s="1">
        <v>552.20000000000005</v>
      </c>
      <c r="CK12" s="1">
        <v>553.29999999999995</v>
      </c>
      <c r="CL12" s="1">
        <v>553.20000000000005</v>
      </c>
      <c r="CM12" s="1">
        <v>553.6</v>
      </c>
      <c r="CN12" s="1">
        <v>553.4</v>
      </c>
      <c r="CO12" s="1">
        <v>553.20000000000005</v>
      </c>
      <c r="CP12" s="1">
        <v>554</v>
      </c>
      <c r="CQ12" s="1">
        <v>546.6</v>
      </c>
      <c r="CR12" s="1">
        <v>554.20000000000005</v>
      </c>
      <c r="CS12" s="1">
        <v>554.4</v>
      </c>
      <c r="CT12" s="1">
        <v>553.9</v>
      </c>
      <c r="CU12" s="1">
        <v>551.5</v>
      </c>
      <c r="CV12" s="1">
        <v>551.5</v>
      </c>
      <c r="CW12" s="1">
        <v>551.79999999999995</v>
      </c>
      <c r="CX12" s="1">
        <v>552.20000000000005</v>
      </c>
      <c r="CY12" s="1">
        <v>550.6</v>
      </c>
      <c r="CZ12" s="1">
        <v>552.29999999999995</v>
      </c>
      <c r="DA12" s="1">
        <v>553</v>
      </c>
      <c r="DB12" s="1">
        <v>554.70000000000005</v>
      </c>
      <c r="DC12" s="1">
        <v>551.4</v>
      </c>
      <c r="DD12" s="1">
        <v>551</v>
      </c>
      <c r="DE12" s="1">
        <v>551.4</v>
      </c>
      <c r="DF12" s="1">
        <v>551.1</v>
      </c>
      <c r="DG12" s="1">
        <v>552.20000000000005</v>
      </c>
      <c r="DH12" s="1">
        <v>550.5</v>
      </c>
      <c r="DI12" s="1">
        <v>549</v>
      </c>
      <c r="DJ12" s="1">
        <v>549.20000000000005</v>
      </c>
      <c r="DK12" s="1">
        <v>551.20000000000005</v>
      </c>
      <c r="DL12" s="1">
        <v>550.1</v>
      </c>
      <c r="DM12" s="1">
        <v>549.9</v>
      </c>
      <c r="DN12" s="1">
        <v>550.79999999999995</v>
      </c>
      <c r="DO12" s="1">
        <v>551.29999999999995</v>
      </c>
      <c r="DP12" s="1">
        <v>553.20000000000005</v>
      </c>
      <c r="DQ12" s="1">
        <v>551.4</v>
      </c>
      <c r="DR12" s="1">
        <v>552.20000000000005</v>
      </c>
      <c r="DS12" s="1">
        <v>552.4</v>
      </c>
      <c r="DT12" s="1">
        <v>554</v>
      </c>
      <c r="DU12" s="1">
        <v>554.5</v>
      </c>
      <c r="DV12" s="1">
        <v>554.29999999999995</v>
      </c>
      <c r="DW12" s="1">
        <v>554.6</v>
      </c>
      <c r="DX12" s="1">
        <v>554.9</v>
      </c>
      <c r="DY12" s="1">
        <v>556.29999999999995</v>
      </c>
      <c r="DZ12" s="1">
        <v>555.29999999999995</v>
      </c>
      <c r="EA12" s="1">
        <v>556.79999999999995</v>
      </c>
      <c r="EB12" s="1">
        <v>557.9</v>
      </c>
      <c r="EC12" s="1">
        <v>556.9</v>
      </c>
      <c r="ED12" s="1">
        <v>556.6</v>
      </c>
      <c r="EE12" s="1">
        <v>556.70000000000005</v>
      </c>
      <c r="EF12" s="1">
        <v>556.1</v>
      </c>
      <c r="EG12" s="1">
        <v>556.1</v>
      </c>
      <c r="EH12" s="1">
        <v>557.20000000000005</v>
      </c>
      <c r="EI12" s="1">
        <v>555.5</v>
      </c>
      <c r="EJ12" s="1">
        <v>555.6</v>
      </c>
      <c r="EK12" s="1">
        <v>554.6</v>
      </c>
      <c r="EL12" s="1">
        <v>556.1</v>
      </c>
      <c r="EM12" s="1">
        <v>556.79999999999995</v>
      </c>
      <c r="EN12" s="1">
        <v>556.29999999999995</v>
      </c>
      <c r="EO12" s="1">
        <v>556.4</v>
      </c>
      <c r="EP12" s="1">
        <v>556.6</v>
      </c>
      <c r="EQ12" s="1">
        <v>556.9</v>
      </c>
      <c r="ER12" s="1">
        <v>557.5</v>
      </c>
      <c r="ES12" s="1">
        <v>556.70000000000005</v>
      </c>
      <c r="ET12" s="1">
        <v>556.20000000000005</v>
      </c>
      <c r="EU12" s="1">
        <v>555.9</v>
      </c>
      <c r="EV12" s="1">
        <v>555.6</v>
      </c>
      <c r="EW12" s="1">
        <v>554.70000000000005</v>
      </c>
      <c r="EX12" s="1">
        <v>555.29999999999995</v>
      </c>
      <c r="EY12" s="1">
        <v>554.79999999999995</v>
      </c>
      <c r="EZ12" s="1">
        <v>554.79999999999995</v>
      </c>
      <c r="FA12" s="1">
        <v>555.20000000000005</v>
      </c>
      <c r="FB12" s="1">
        <v>555.20000000000005</v>
      </c>
      <c r="FC12" s="1">
        <v>555.1</v>
      </c>
      <c r="FD12" s="1">
        <v>555.20000000000005</v>
      </c>
      <c r="FE12" s="1">
        <v>553.70000000000005</v>
      </c>
      <c r="FF12" s="1">
        <v>556.4</v>
      </c>
      <c r="FG12" s="1">
        <v>555.79999999999995</v>
      </c>
      <c r="FH12" s="1">
        <v>557.5</v>
      </c>
      <c r="FI12" s="1">
        <v>555.4</v>
      </c>
      <c r="FJ12" s="1">
        <v>554.29999999999995</v>
      </c>
      <c r="FK12" s="1">
        <v>550.79999999999995</v>
      </c>
      <c r="FL12" s="1">
        <v>551.29999999999995</v>
      </c>
      <c r="FM12" s="1">
        <v>551.6</v>
      </c>
      <c r="FN12" s="1">
        <v>552</v>
      </c>
      <c r="FO12" s="1">
        <v>551.9</v>
      </c>
      <c r="FP12" s="1">
        <v>551.1</v>
      </c>
      <c r="FQ12" s="1">
        <v>551.4</v>
      </c>
      <c r="FR12" s="1">
        <v>550.29999999999995</v>
      </c>
      <c r="FS12" s="1">
        <v>550.70000000000005</v>
      </c>
      <c r="FT12" s="1">
        <v>548.29999999999995</v>
      </c>
      <c r="FU12" s="1">
        <v>549.29999999999995</v>
      </c>
      <c r="FV12" s="1">
        <v>550.70000000000005</v>
      </c>
      <c r="FW12" s="1">
        <v>550.1</v>
      </c>
      <c r="FX12" s="1">
        <v>549.5</v>
      </c>
      <c r="FY12" s="1">
        <v>548.4</v>
      </c>
      <c r="FZ12" s="1">
        <v>546.79999999999995</v>
      </c>
      <c r="GA12" s="1">
        <v>547.9</v>
      </c>
      <c r="GB12" s="1">
        <v>548.6</v>
      </c>
      <c r="GC12" s="1">
        <v>547.6</v>
      </c>
      <c r="GD12" s="1">
        <v>547.4</v>
      </c>
      <c r="GE12" s="1">
        <v>547</v>
      </c>
      <c r="GF12" s="1">
        <v>543.5</v>
      </c>
      <c r="GG12" s="1">
        <v>542</v>
      </c>
      <c r="GH12" s="1">
        <v>539</v>
      </c>
      <c r="GI12" s="1">
        <v>539.5</v>
      </c>
      <c r="GJ12" s="1">
        <v>539.9</v>
      </c>
      <c r="GK12" s="1">
        <v>541.6</v>
      </c>
      <c r="GL12" s="1">
        <v>540.1</v>
      </c>
      <c r="GM12" s="1">
        <v>539.5</v>
      </c>
      <c r="GN12" s="1">
        <v>538.5</v>
      </c>
      <c r="GO12" s="1">
        <v>539.20000000000005</v>
      </c>
      <c r="GP12" s="1">
        <v>538.79999999999995</v>
      </c>
    </row>
    <row r="13" spans="1:198" x14ac:dyDescent="0.3">
      <c r="A13" s="1" t="s">
        <v>30</v>
      </c>
      <c r="B13" s="1" t="s">
        <v>31</v>
      </c>
      <c r="C13" s="1">
        <v>51</v>
      </c>
      <c r="D13" s="1" t="s">
        <v>6</v>
      </c>
      <c r="E13" s="1">
        <v>3069</v>
      </c>
      <c r="F13" s="1">
        <v>3058</v>
      </c>
      <c r="G13" s="1">
        <v>3062</v>
      </c>
      <c r="H13" s="1">
        <v>3068</v>
      </c>
      <c r="I13" s="1">
        <v>3062</v>
      </c>
      <c r="J13" s="1">
        <v>3057</v>
      </c>
      <c r="K13" s="1">
        <v>3061</v>
      </c>
      <c r="L13" s="1">
        <v>3063</v>
      </c>
      <c r="M13" s="1">
        <v>3070</v>
      </c>
      <c r="N13" s="1">
        <v>3056</v>
      </c>
      <c r="O13" s="1">
        <v>3056</v>
      </c>
      <c r="P13" s="1">
        <v>3053</v>
      </c>
      <c r="Q13" s="1">
        <v>3052</v>
      </c>
      <c r="R13" s="1">
        <v>3052</v>
      </c>
      <c r="S13" s="1">
        <v>3055</v>
      </c>
      <c r="T13" s="1">
        <v>3046</v>
      </c>
      <c r="U13" s="1">
        <v>3039</v>
      </c>
      <c r="V13" s="1">
        <v>3036</v>
      </c>
      <c r="W13" s="1">
        <v>3031</v>
      </c>
      <c r="X13" s="1">
        <v>3035</v>
      </c>
      <c r="Y13" s="1">
        <v>3028</v>
      </c>
      <c r="Z13" s="1">
        <v>3024</v>
      </c>
      <c r="AA13" s="1">
        <v>3025</v>
      </c>
      <c r="AB13" s="1">
        <v>3032</v>
      </c>
      <c r="AC13" s="1">
        <v>3029</v>
      </c>
      <c r="AD13" s="1">
        <v>3033</v>
      </c>
      <c r="AE13" s="1">
        <v>3029</v>
      </c>
      <c r="AF13" s="1">
        <v>3034</v>
      </c>
      <c r="AG13" s="1">
        <v>3040</v>
      </c>
      <c r="AH13" s="1">
        <v>3038</v>
      </c>
      <c r="AI13" s="1">
        <v>3037</v>
      </c>
      <c r="AJ13" s="1">
        <v>3029</v>
      </c>
      <c r="AK13" s="1">
        <v>3030</v>
      </c>
      <c r="AL13" s="1">
        <v>3028</v>
      </c>
      <c r="AM13" s="1">
        <v>3025</v>
      </c>
      <c r="AN13" s="1">
        <v>3024</v>
      </c>
      <c r="AO13" s="1">
        <v>3025</v>
      </c>
      <c r="AP13" s="1">
        <v>3019</v>
      </c>
      <c r="AQ13" s="1">
        <v>3021</v>
      </c>
      <c r="AR13" s="1">
        <v>3012</v>
      </c>
      <c r="AS13" s="1">
        <v>3008</v>
      </c>
      <c r="AT13" s="1">
        <v>3001</v>
      </c>
      <c r="AU13" s="1">
        <v>2987</v>
      </c>
      <c r="AV13" s="1">
        <v>2973</v>
      </c>
      <c r="AW13" s="1">
        <v>2961</v>
      </c>
      <c r="AX13" s="1">
        <v>2950</v>
      </c>
      <c r="AY13" s="1">
        <v>2932</v>
      </c>
      <c r="AZ13" s="1">
        <v>2909</v>
      </c>
      <c r="BA13" s="1">
        <v>2891</v>
      </c>
      <c r="BB13" s="1">
        <v>2878</v>
      </c>
      <c r="BC13" s="1">
        <v>2864</v>
      </c>
      <c r="BD13" s="1">
        <v>2833</v>
      </c>
      <c r="BE13" s="1">
        <v>2807</v>
      </c>
      <c r="BF13" s="1">
        <v>2796</v>
      </c>
      <c r="BG13" s="1">
        <v>2780</v>
      </c>
      <c r="BH13" s="1">
        <v>2767</v>
      </c>
      <c r="BI13" s="1">
        <v>2768</v>
      </c>
      <c r="BJ13" s="1">
        <v>2763</v>
      </c>
      <c r="BK13" s="1">
        <v>2752</v>
      </c>
      <c r="BL13" s="1">
        <v>2743</v>
      </c>
      <c r="BM13" s="1">
        <v>2737</v>
      </c>
      <c r="BN13" s="1">
        <v>2737</v>
      </c>
      <c r="BO13" s="1">
        <v>2718</v>
      </c>
      <c r="BP13" s="1">
        <v>2715</v>
      </c>
      <c r="BQ13" s="1">
        <v>2709</v>
      </c>
      <c r="BR13" s="1">
        <v>2703</v>
      </c>
      <c r="BS13" s="1">
        <v>2703</v>
      </c>
      <c r="BT13" s="1">
        <v>2702</v>
      </c>
      <c r="BU13" s="1">
        <v>2697</v>
      </c>
      <c r="BV13" s="1">
        <v>2695</v>
      </c>
      <c r="BW13" s="1">
        <v>2689</v>
      </c>
      <c r="BX13" s="1">
        <v>2682</v>
      </c>
      <c r="BY13" s="1">
        <v>2678</v>
      </c>
      <c r="BZ13" s="1">
        <v>2673</v>
      </c>
      <c r="CA13" s="1">
        <v>2672</v>
      </c>
      <c r="CB13" s="1">
        <v>2674</v>
      </c>
      <c r="CC13" s="1">
        <v>2679</v>
      </c>
      <c r="CD13" s="1">
        <v>2685</v>
      </c>
      <c r="CE13" s="1">
        <v>2676</v>
      </c>
      <c r="CF13" s="1">
        <v>2634</v>
      </c>
      <c r="CG13" s="1">
        <v>2677</v>
      </c>
      <c r="CH13" s="1">
        <v>2677</v>
      </c>
      <c r="CI13" s="1">
        <v>2676</v>
      </c>
      <c r="CJ13" s="1">
        <v>2678</v>
      </c>
      <c r="CK13" s="1">
        <v>2665</v>
      </c>
      <c r="CL13" s="1">
        <v>2676</v>
      </c>
      <c r="CM13" s="1">
        <v>2678</v>
      </c>
      <c r="CN13" s="1">
        <v>2679</v>
      </c>
      <c r="CO13" s="1">
        <v>2685</v>
      </c>
      <c r="CP13" s="1">
        <v>2674</v>
      </c>
      <c r="CQ13" s="1">
        <v>2680</v>
      </c>
      <c r="CR13" s="1">
        <v>2676</v>
      </c>
      <c r="CS13" s="1">
        <v>2670</v>
      </c>
      <c r="CT13" s="1">
        <v>2667</v>
      </c>
      <c r="CU13" s="1">
        <v>2674</v>
      </c>
      <c r="CV13" s="1">
        <v>2675</v>
      </c>
      <c r="CW13" s="1">
        <v>2661</v>
      </c>
      <c r="CX13" s="1">
        <v>2699</v>
      </c>
      <c r="CY13" s="1">
        <v>2699</v>
      </c>
      <c r="CZ13" s="1">
        <v>2696</v>
      </c>
      <c r="DA13" s="1">
        <v>2711</v>
      </c>
      <c r="DB13" s="1">
        <v>2707</v>
      </c>
      <c r="DC13" s="1">
        <v>2720</v>
      </c>
      <c r="DD13" s="1">
        <v>2690</v>
      </c>
      <c r="DE13" s="1">
        <v>2707</v>
      </c>
      <c r="DF13" s="1">
        <v>2719</v>
      </c>
      <c r="DG13" s="1">
        <v>2724</v>
      </c>
      <c r="DH13" s="1">
        <v>2726</v>
      </c>
      <c r="DI13" s="1">
        <v>2721</v>
      </c>
      <c r="DJ13" s="1">
        <v>2719</v>
      </c>
      <c r="DK13" s="1">
        <v>2725</v>
      </c>
      <c r="DL13" s="1">
        <v>2722</v>
      </c>
      <c r="DM13" s="1">
        <v>2719</v>
      </c>
      <c r="DN13" s="1">
        <v>2725</v>
      </c>
      <c r="DO13" s="1">
        <v>2724</v>
      </c>
      <c r="DP13" s="1">
        <v>2731</v>
      </c>
      <c r="DQ13" s="1">
        <v>2732</v>
      </c>
      <c r="DR13" s="1">
        <v>2726</v>
      </c>
      <c r="DS13" s="1">
        <v>2735</v>
      </c>
      <c r="DT13" s="1">
        <v>2735</v>
      </c>
      <c r="DU13" s="1">
        <v>2738</v>
      </c>
      <c r="DV13" s="1">
        <v>2742</v>
      </c>
      <c r="DW13" s="1">
        <v>2737</v>
      </c>
      <c r="DX13" s="1">
        <v>2741</v>
      </c>
      <c r="DY13" s="1">
        <v>2749</v>
      </c>
      <c r="DZ13" s="1">
        <v>2750</v>
      </c>
      <c r="EA13" s="1">
        <v>2753</v>
      </c>
      <c r="EB13" s="1">
        <v>2754</v>
      </c>
      <c r="EC13" s="1">
        <v>2764</v>
      </c>
      <c r="ED13" s="1">
        <v>2763</v>
      </c>
      <c r="EE13" s="1">
        <v>2750</v>
      </c>
      <c r="EF13" s="1">
        <v>2759</v>
      </c>
      <c r="EG13" s="1">
        <v>2762</v>
      </c>
      <c r="EH13" s="1">
        <v>2776</v>
      </c>
      <c r="EI13" s="1">
        <v>2785</v>
      </c>
      <c r="EJ13" s="1">
        <v>2789</v>
      </c>
      <c r="EK13" s="1">
        <v>2753</v>
      </c>
      <c r="EL13" s="1">
        <v>2798</v>
      </c>
      <c r="EM13" s="1">
        <v>2799</v>
      </c>
      <c r="EN13" s="1">
        <v>2805</v>
      </c>
      <c r="EO13" s="1">
        <v>2812</v>
      </c>
      <c r="EP13" s="1">
        <v>2814</v>
      </c>
      <c r="EQ13" s="1">
        <v>2811</v>
      </c>
      <c r="ER13" s="1">
        <v>2812</v>
      </c>
      <c r="ES13" s="1">
        <v>2818</v>
      </c>
      <c r="ET13" s="1">
        <v>2814</v>
      </c>
      <c r="EU13" s="1">
        <v>2812</v>
      </c>
      <c r="EV13" s="1">
        <v>2808</v>
      </c>
      <c r="EW13" s="1">
        <v>2803</v>
      </c>
      <c r="EX13" s="1">
        <v>2808</v>
      </c>
      <c r="EY13" s="1">
        <v>2810</v>
      </c>
      <c r="EZ13" s="1">
        <v>2815</v>
      </c>
      <c r="FA13" s="1">
        <v>2812</v>
      </c>
      <c r="FB13" s="1">
        <v>2813</v>
      </c>
      <c r="FC13" s="1">
        <v>2815</v>
      </c>
      <c r="FD13" s="1">
        <v>2821</v>
      </c>
      <c r="FE13" s="1">
        <v>2814</v>
      </c>
      <c r="FF13" s="1">
        <v>2814</v>
      </c>
      <c r="FG13" s="1">
        <v>2825</v>
      </c>
      <c r="FH13" s="1">
        <v>2838</v>
      </c>
      <c r="FI13" s="1">
        <v>2837</v>
      </c>
      <c r="FJ13" s="1">
        <v>2837</v>
      </c>
      <c r="FK13" s="1">
        <v>2842</v>
      </c>
      <c r="FL13" s="1">
        <v>2843</v>
      </c>
      <c r="FM13" s="1">
        <v>2839</v>
      </c>
      <c r="FN13" s="1">
        <v>2852</v>
      </c>
      <c r="FO13" s="1">
        <v>2853</v>
      </c>
      <c r="FP13" s="1">
        <v>2857</v>
      </c>
      <c r="FQ13" s="1">
        <v>2840</v>
      </c>
      <c r="FR13" s="1">
        <v>2838</v>
      </c>
      <c r="FS13" s="1">
        <v>2849</v>
      </c>
      <c r="FT13" s="1">
        <v>2845</v>
      </c>
      <c r="FU13" s="1">
        <v>2854</v>
      </c>
      <c r="FV13" s="1">
        <v>2868</v>
      </c>
      <c r="FW13" s="1">
        <v>2868</v>
      </c>
      <c r="FX13" s="1">
        <v>2870</v>
      </c>
      <c r="FY13" s="1">
        <v>2874</v>
      </c>
      <c r="FZ13" s="1">
        <v>2876</v>
      </c>
      <c r="GA13" s="1">
        <v>2886</v>
      </c>
      <c r="GB13" s="1">
        <v>2897</v>
      </c>
      <c r="GC13" s="1">
        <v>2910</v>
      </c>
      <c r="GD13" s="1">
        <v>2914</v>
      </c>
      <c r="GE13" s="1">
        <v>2898</v>
      </c>
      <c r="GF13" s="1">
        <v>2633</v>
      </c>
      <c r="GG13" s="1">
        <v>2594</v>
      </c>
      <c r="GH13" s="1">
        <v>2602</v>
      </c>
      <c r="GI13" s="1">
        <v>2592</v>
      </c>
      <c r="GJ13" s="1">
        <v>2617</v>
      </c>
      <c r="GK13" s="1">
        <v>2659</v>
      </c>
      <c r="GL13" s="1">
        <v>2650</v>
      </c>
      <c r="GM13" s="1">
        <v>2650</v>
      </c>
      <c r="GN13" s="1">
        <v>2659</v>
      </c>
      <c r="GO13" s="1">
        <v>2669</v>
      </c>
      <c r="GP13" s="1">
        <v>2666</v>
      </c>
    </row>
    <row r="14" spans="1:198" x14ac:dyDescent="0.3">
      <c r="A14" s="1" t="s">
        <v>32</v>
      </c>
      <c r="B14" s="1" t="s">
        <v>33</v>
      </c>
      <c r="C14" s="1" t="s">
        <v>34</v>
      </c>
      <c r="D14" s="1" t="s">
        <v>6</v>
      </c>
      <c r="E14" s="1">
        <v>8144</v>
      </c>
      <c r="F14" s="1">
        <v>8146</v>
      </c>
      <c r="G14" s="1">
        <v>8139</v>
      </c>
      <c r="H14" s="1">
        <v>8149</v>
      </c>
      <c r="I14" s="1">
        <v>8154</v>
      </c>
      <c r="J14" s="1">
        <v>8172</v>
      </c>
      <c r="K14" s="1">
        <v>8191</v>
      </c>
      <c r="L14" s="1">
        <v>8215</v>
      </c>
      <c r="M14" s="1">
        <v>8224</v>
      </c>
      <c r="N14" s="1">
        <v>8260</v>
      </c>
      <c r="O14" s="1">
        <v>8282</v>
      </c>
      <c r="P14" s="1">
        <v>8286</v>
      </c>
      <c r="Q14" s="1">
        <v>8307</v>
      </c>
      <c r="R14" s="1">
        <v>8332</v>
      </c>
      <c r="S14" s="1">
        <v>8349</v>
      </c>
      <c r="T14" s="1">
        <v>8371</v>
      </c>
      <c r="U14" s="1">
        <v>8376</v>
      </c>
      <c r="V14" s="1">
        <v>8364</v>
      </c>
      <c r="W14" s="1">
        <v>8366</v>
      </c>
      <c r="X14" s="1">
        <v>8374</v>
      </c>
      <c r="Y14" s="1">
        <v>8390</v>
      </c>
      <c r="Z14" s="1">
        <v>8385</v>
      </c>
      <c r="AA14" s="1">
        <v>8393</v>
      </c>
      <c r="AB14" s="1">
        <v>8393</v>
      </c>
      <c r="AC14" s="1">
        <v>8389</v>
      </c>
      <c r="AD14" s="1">
        <v>8390</v>
      </c>
      <c r="AE14" s="1">
        <v>8380</v>
      </c>
      <c r="AF14" s="1">
        <v>8361</v>
      </c>
      <c r="AG14" s="1">
        <v>8370</v>
      </c>
      <c r="AH14" s="1">
        <v>8368</v>
      </c>
      <c r="AI14" s="1">
        <v>8370</v>
      </c>
      <c r="AJ14" s="1">
        <v>8342</v>
      </c>
      <c r="AK14" s="1">
        <v>8319</v>
      </c>
      <c r="AL14" s="1">
        <v>8308</v>
      </c>
      <c r="AM14" s="1">
        <v>8293</v>
      </c>
      <c r="AN14" s="1">
        <v>8282</v>
      </c>
      <c r="AO14" s="1">
        <v>8277</v>
      </c>
      <c r="AP14" s="1">
        <v>8268</v>
      </c>
      <c r="AQ14" s="1">
        <v>8267</v>
      </c>
      <c r="AR14" s="1">
        <v>8256</v>
      </c>
      <c r="AS14" s="1">
        <v>8248</v>
      </c>
      <c r="AT14" s="1">
        <v>8236</v>
      </c>
      <c r="AU14" s="1">
        <v>8219</v>
      </c>
      <c r="AV14" s="1">
        <v>8205</v>
      </c>
      <c r="AW14" s="1">
        <v>8172</v>
      </c>
      <c r="AX14" s="1">
        <v>8139</v>
      </c>
      <c r="AY14" s="1">
        <v>8102</v>
      </c>
      <c r="AZ14" s="1">
        <v>8070</v>
      </c>
      <c r="BA14" s="1">
        <v>8017</v>
      </c>
      <c r="BB14" s="1">
        <v>7968</v>
      </c>
      <c r="BC14" s="1">
        <v>7927</v>
      </c>
      <c r="BD14" s="1">
        <v>7870</v>
      </c>
      <c r="BE14" s="1">
        <v>7844</v>
      </c>
      <c r="BF14" s="1">
        <v>7820</v>
      </c>
      <c r="BG14" s="1">
        <v>7806</v>
      </c>
      <c r="BH14" s="1">
        <v>7782</v>
      </c>
      <c r="BI14" s="1">
        <v>7771</v>
      </c>
      <c r="BJ14" s="1">
        <v>7754</v>
      </c>
      <c r="BK14" s="1">
        <v>7756</v>
      </c>
      <c r="BL14" s="1">
        <v>7743</v>
      </c>
      <c r="BM14" s="1">
        <v>7732</v>
      </c>
      <c r="BN14" s="1">
        <v>7724</v>
      </c>
      <c r="BO14" s="1">
        <v>7708</v>
      </c>
      <c r="BP14" s="1">
        <v>7708</v>
      </c>
      <c r="BQ14" s="1">
        <v>7699</v>
      </c>
      <c r="BR14" s="1">
        <v>7688</v>
      </c>
      <c r="BS14" s="1">
        <v>7677</v>
      </c>
      <c r="BT14" s="1">
        <v>7676</v>
      </c>
      <c r="BU14" s="1">
        <v>7683</v>
      </c>
      <c r="BV14" s="1">
        <v>7682</v>
      </c>
      <c r="BW14" s="1">
        <v>7681</v>
      </c>
      <c r="BX14" s="1">
        <v>7684</v>
      </c>
      <c r="BY14" s="1">
        <v>7680</v>
      </c>
      <c r="BZ14" s="1">
        <v>7676</v>
      </c>
      <c r="CA14" s="1">
        <v>7681</v>
      </c>
      <c r="CB14" s="1">
        <v>7679</v>
      </c>
      <c r="CC14" s="1">
        <v>7702</v>
      </c>
      <c r="CD14" s="1">
        <v>7692</v>
      </c>
      <c r="CE14" s="1">
        <v>7694</v>
      </c>
      <c r="CF14" s="1">
        <v>7700</v>
      </c>
      <c r="CG14" s="1">
        <v>7694</v>
      </c>
      <c r="CH14" s="1">
        <v>7707</v>
      </c>
      <c r="CI14" s="1">
        <v>7721</v>
      </c>
      <c r="CJ14" s="1">
        <v>7729</v>
      </c>
      <c r="CK14" s="1">
        <v>7735</v>
      </c>
      <c r="CL14" s="1">
        <v>7743</v>
      </c>
      <c r="CM14" s="1">
        <v>7768</v>
      </c>
      <c r="CN14" s="1">
        <v>7771</v>
      </c>
      <c r="CO14" s="1">
        <v>7783</v>
      </c>
      <c r="CP14" s="1">
        <v>7783</v>
      </c>
      <c r="CQ14" s="1">
        <v>7779</v>
      </c>
      <c r="CR14" s="1">
        <v>7788</v>
      </c>
      <c r="CS14" s="1">
        <v>7800</v>
      </c>
      <c r="CT14" s="1">
        <v>7809</v>
      </c>
      <c r="CU14" s="1">
        <v>7815</v>
      </c>
      <c r="CV14" s="1">
        <v>7827</v>
      </c>
      <c r="CW14" s="1">
        <v>7836</v>
      </c>
      <c r="CX14" s="1">
        <v>7850</v>
      </c>
      <c r="CY14" s="1">
        <v>7857</v>
      </c>
      <c r="CZ14" s="1">
        <v>7872</v>
      </c>
      <c r="DA14" s="1">
        <v>7883</v>
      </c>
      <c r="DB14" s="1">
        <v>7888</v>
      </c>
      <c r="DC14" s="1">
        <v>7904</v>
      </c>
      <c r="DD14" s="1">
        <v>7903</v>
      </c>
      <c r="DE14" s="1">
        <v>7904</v>
      </c>
      <c r="DF14" s="1">
        <v>7910</v>
      </c>
      <c r="DG14" s="1">
        <v>7910</v>
      </c>
      <c r="DH14" s="1">
        <v>7914</v>
      </c>
      <c r="DI14" s="1">
        <v>7913</v>
      </c>
      <c r="DJ14" s="1">
        <v>7930</v>
      </c>
      <c r="DK14" s="1">
        <v>7932</v>
      </c>
      <c r="DL14" s="1">
        <v>7944</v>
      </c>
      <c r="DM14" s="1">
        <v>7951</v>
      </c>
      <c r="DN14" s="1">
        <v>7968</v>
      </c>
      <c r="DO14" s="1">
        <v>7980</v>
      </c>
      <c r="DP14" s="1">
        <v>7995</v>
      </c>
      <c r="DQ14" s="1">
        <v>8008</v>
      </c>
      <c r="DR14" s="1">
        <v>8016</v>
      </c>
      <c r="DS14" s="1">
        <v>8034</v>
      </c>
      <c r="DT14" s="1">
        <v>8041</v>
      </c>
      <c r="DU14" s="1">
        <v>8059</v>
      </c>
      <c r="DV14" s="1">
        <v>8072</v>
      </c>
      <c r="DW14" s="1">
        <v>8081</v>
      </c>
      <c r="DX14" s="1">
        <v>8088</v>
      </c>
      <c r="DY14" s="1">
        <v>8095</v>
      </c>
      <c r="DZ14" s="1">
        <v>8117</v>
      </c>
      <c r="EA14" s="1">
        <v>8137</v>
      </c>
      <c r="EB14" s="1">
        <v>8143</v>
      </c>
      <c r="EC14" s="1">
        <v>8153</v>
      </c>
      <c r="ED14" s="1">
        <v>8168</v>
      </c>
      <c r="EE14" s="1">
        <v>8180</v>
      </c>
      <c r="EF14" s="1">
        <v>8188</v>
      </c>
      <c r="EG14" s="1">
        <v>8208</v>
      </c>
      <c r="EH14" s="1">
        <v>8211</v>
      </c>
      <c r="EI14" s="1">
        <v>8227</v>
      </c>
      <c r="EJ14" s="1">
        <v>8252</v>
      </c>
      <c r="EK14" s="1">
        <v>8264</v>
      </c>
      <c r="EL14" s="1">
        <v>8280</v>
      </c>
      <c r="EM14" s="1">
        <v>8302</v>
      </c>
      <c r="EN14" s="1">
        <v>8317</v>
      </c>
      <c r="EO14" s="1">
        <v>8324</v>
      </c>
      <c r="EP14" s="1">
        <v>8331</v>
      </c>
      <c r="EQ14" s="1">
        <v>8342</v>
      </c>
      <c r="ER14" s="1">
        <v>8368</v>
      </c>
      <c r="ES14" s="1">
        <v>8399</v>
      </c>
      <c r="ET14" s="1">
        <v>8400</v>
      </c>
      <c r="EU14" s="1">
        <v>8409</v>
      </c>
      <c r="EV14" s="1">
        <v>8424</v>
      </c>
      <c r="EW14" s="1">
        <v>8432</v>
      </c>
      <c r="EX14" s="1">
        <v>8448</v>
      </c>
      <c r="EY14" s="1">
        <v>8460</v>
      </c>
      <c r="EZ14" s="1">
        <v>8469</v>
      </c>
      <c r="FA14" s="1">
        <v>8476</v>
      </c>
      <c r="FB14" s="1">
        <v>8481</v>
      </c>
      <c r="FC14" s="1">
        <v>8494</v>
      </c>
      <c r="FD14" s="1">
        <v>8500</v>
      </c>
      <c r="FE14" s="1">
        <v>8506</v>
      </c>
      <c r="FF14" s="1">
        <v>8531</v>
      </c>
      <c r="FG14" s="1">
        <v>8538</v>
      </c>
      <c r="FH14" s="1">
        <v>8544</v>
      </c>
      <c r="FI14" s="1">
        <v>8568</v>
      </c>
      <c r="FJ14" s="1">
        <v>8586</v>
      </c>
      <c r="FK14" s="1">
        <v>8595</v>
      </c>
      <c r="FL14" s="1">
        <v>8607</v>
      </c>
      <c r="FM14" s="1">
        <v>8629</v>
      </c>
      <c r="FN14" s="1">
        <v>8645</v>
      </c>
      <c r="FO14" s="1">
        <v>8657</v>
      </c>
      <c r="FP14" s="1">
        <v>8667</v>
      </c>
      <c r="FQ14" s="1">
        <v>8679</v>
      </c>
      <c r="FR14" s="1">
        <v>8688</v>
      </c>
      <c r="FS14" s="1">
        <v>8707</v>
      </c>
      <c r="FT14" s="1">
        <v>8722</v>
      </c>
      <c r="FU14" s="1">
        <v>8730</v>
      </c>
      <c r="FV14" s="1">
        <v>8738</v>
      </c>
      <c r="FW14" s="1">
        <v>8762</v>
      </c>
      <c r="FX14" s="1">
        <v>8779</v>
      </c>
      <c r="FY14" s="1">
        <v>8784</v>
      </c>
      <c r="FZ14" s="1">
        <v>8805</v>
      </c>
      <c r="GA14" s="1">
        <v>8824</v>
      </c>
      <c r="GB14" s="1">
        <v>8832</v>
      </c>
      <c r="GC14" s="1">
        <v>8849</v>
      </c>
      <c r="GD14" s="1">
        <v>8875</v>
      </c>
      <c r="GE14" s="1">
        <v>8850</v>
      </c>
      <c r="GF14" s="1">
        <v>8596</v>
      </c>
      <c r="GG14" s="1">
        <v>8613</v>
      </c>
      <c r="GH14" s="1">
        <v>8634</v>
      </c>
      <c r="GI14" s="1">
        <v>8646</v>
      </c>
      <c r="GJ14" s="1">
        <v>8674</v>
      </c>
      <c r="GK14" s="1">
        <v>8712</v>
      </c>
      <c r="GL14" s="1">
        <v>8746</v>
      </c>
      <c r="GM14" s="1">
        <v>8756</v>
      </c>
      <c r="GN14" s="1">
        <v>8774</v>
      </c>
      <c r="GO14" s="1">
        <v>8775</v>
      </c>
      <c r="GP14" s="1">
        <v>8770</v>
      </c>
    </row>
    <row r="15" spans="1:198" x14ac:dyDescent="0.3">
      <c r="A15" s="1" t="s">
        <v>35</v>
      </c>
      <c r="B15" s="1" t="s">
        <v>36</v>
      </c>
      <c r="C15" s="1">
        <v>52</v>
      </c>
      <c r="D15" s="1" t="s">
        <v>6</v>
      </c>
      <c r="E15" s="1">
        <v>6036</v>
      </c>
      <c r="F15" s="1">
        <v>6029.4</v>
      </c>
      <c r="G15" s="1">
        <v>6020.5</v>
      </c>
      <c r="H15" s="1">
        <v>6027.7</v>
      </c>
      <c r="I15" s="1">
        <v>6031.7</v>
      </c>
      <c r="J15" s="1">
        <v>6044.2</v>
      </c>
      <c r="K15" s="1">
        <v>6054</v>
      </c>
      <c r="L15" s="1">
        <v>6070.3</v>
      </c>
      <c r="M15" s="1">
        <v>6078.9</v>
      </c>
      <c r="N15" s="1">
        <v>6108.2</v>
      </c>
      <c r="O15" s="1">
        <v>6126.5</v>
      </c>
      <c r="P15" s="1">
        <v>6127.3</v>
      </c>
      <c r="Q15" s="1">
        <v>6142.1</v>
      </c>
      <c r="R15" s="1">
        <v>6162.2</v>
      </c>
      <c r="S15" s="1">
        <v>6182.1</v>
      </c>
      <c r="T15" s="1">
        <v>6194.2</v>
      </c>
      <c r="U15" s="1">
        <v>6197.7</v>
      </c>
      <c r="V15" s="1">
        <v>6183</v>
      </c>
      <c r="W15" s="1">
        <v>6195.3</v>
      </c>
      <c r="X15" s="1">
        <v>6200.4</v>
      </c>
      <c r="Y15" s="1">
        <v>6216.2</v>
      </c>
      <c r="Z15" s="1">
        <v>6218.4</v>
      </c>
      <c r="AA15" s="1">
        <v>6219.2</v>
      </c>
      <c r="AB15" s="1">
        <v>6219.6</v>
      </c>
      <c r="AC15" s="1">
        <v>6215.1</v>
      </c>
      <c r="AD15" s="1">
        <v>6215.7</v>
      </c>
      <c r="AE15" s="1">
        <v>6206.3</v>
      </c>
      <c r="AF15" s="1">
        <v>6185.7</v>
      </c>
      <c r="AG15" s="1">
        <v>6196.6</v>
      </c>
      <c r="AH15" s="1">
        <v>6195.3</v>
      </c>
      <c r="AI15" s="1">
        <v>6199.4</v>
      </c>
      <c r="AJ15" s="1">
        <v>6174.3</v>
      </c>
      <c r="AK15" s="1">
        <v>6153.4</v>
      </c>
      <c r="AL15" s="1">
        <v>6143.7</v>
      </c>
      <c r="AM15" s="1">
        <v>6134.7</v>
      </c>
      <c r="AN15" s="1">
        <v>6128.3</v>
      </c>
      <c r="AO15" s="1">
        <v>6119.3</v>
      </c>
      <c r="AP15" s="1">
        <v>6116.3</v>
      </c>
      <c r="AQ15" s="1">
        <v>6115.4</v>
      </c>
      <c r="AR15" s="1">
        <v>6113</v>
      </c>
      <c r="AS15" s="1">
        <v>6105.4</v>
      </c>
      <c r="AT15" s="1">
        <v>6093.1</v>
      </c>
      <c r="AU15" s="1">
        <v>6084.1</v>
      </c>
      <c r="AV15" s="1">
        <v>6075.8</v>
      </c>
      <c r="AW15" s="1">
        <v>6055.3</v>
      </c>
      <c r="AX15" s="1">
        <v>6036</v>
      </c>
      <c r="AY15" s="1">
        <v>6012</v>
      </c>
      <c r="AZ15" s="1">
        <v>5988.4</v>
      </c>
      <c r="BA15" s="1">
        <v>5956.3</v>
      </c>
      <c r="BB15" s="1">
        <v>5926.5</v>
      </c>
      <c r="BC15" s="1">
        <v>5903.1</v>
      </c>
      <c r="BD15" s="1">
        <v>5867</v>
      </c>
      <c r="BE15" s="1">
        <v>5853.7</v>
      </c>
      <c r="BF15" s="1">
        <v>5835.8</v>
      </c>
      <c r="BG15" s="1">
        <v>5823.5</v>
      </c>
      <c r="BH15" s="1">
        <v>5806.2</v>
      </c>
      <c r="BI15" s="1">
        <v>5797.2</v>
      </c>
      <c r="BJ15" s="1">
        <v>5786.3</v>
      </c>
      <c r="BK15" s="1">
        <v>5788.3</v>
      </c>
      <c r="BL15" s="1">
        <v>5783.6</v>
      </c>
      <c r="BM15" s="1">
        <v>5776.9</v>
      </c>
      <c r="BN15" s="1">
        <v>5772.7</v>
      </c>
      <c r="BO15" s="1">
        <v>5762.9</v>
      </c>
      <c r="BP15" s="1">
        <v>5761.4</v>
      </c>
      <c r="BQ15" s="1">
        <v>5760.5</v>
      </c>
      <c r="BR15" s="1">
        <v>5754.3</v>
      </c>
      <c r="BS15" s="1">
        <v>5752.8</v>
      </c>
      <c r="BT15" s="1">
        <v>5751.5</v>
      </c>
      <c r="BU15" s="1">
        <v>5762.2</v>
      </c>
      <c r="BV15" s="1">
        <v>5761.1</v>
      </c>
      <c r="BW15" s="1">
        <v>5759.5</v>
      </c>
      <c r="BX15" s="1">
        <v>5758.4</v>
      </c>
      <c r="BY15" s="1">
        <v>5761.2</v>
      </c>
      <c r="BZ15" s="1">
        <v>5755.9</v>
      </c>
      <c r="CA15" s="1">
        <v>5756.4</v>
      </c>
      <c r="CB15" s="1">
        <v>5752.5</v>
      </c>
      <c r="CC15" s="1">
        <v>5770.2</v>
      </c>
      <c r="CD15" s="1">
        <v>5768</v>
      </c>
      <c r="CE15" s="1">
        <v>5769</v>
      </c>
      <c r="CF15" s="1">
        <v>5773.8</v>
      </c>
      <c r="CG15" s="1">
        <v>5770.1</v>
      </c>
      <c r="CH15" s="1">
        <v>5775</v>
      </c>
      <c r="CI15" s="1">
        <v>5782.1</v>
      </c>
      <c r="CJ15" s="1">
        <v>5793.3</v>
      </c>
      <c r="CK15" s="1">
        <v>5795.4</v>
      </c>
      <c r="CL15" s="1">
        <v>5802.2</v>
      </c>
      <c r="CM15" s="1">
        <v>5820.9</v>
      </c>
      <c r="CN15" s="1">
        <v>5821.7</v>
      </c>
      <c r="CO15" s="1">
        <v>5825.4</v>
      </c>
      <c r="CP15" s="1">
        <v>5825.4</v>
      </c>
      <c r="CQ15" s="1">
        <v>5824.7</v>
      </c>
      <c r="CR15" s="1">
        <v>5832.7</v>
      </c>
      <c r="CS15" s="1">
        <v>5839</v>
      </c>
      <c r="CT15" s="1">
        <v>5845.3</v>
      </c>
      <c r="CU15" s="1">
        <v>5850.7</v>
      </c>
      <c r="CV15" s="1">
        <v>5856.5</v>
      </c>
      <c r="CW15" s="1">
        <v>5862.3</v>
      </c>
      <c r="CX15" s="1">
        <v>5865.7</v>
      </c>
      <c r="CY15" s="1">
        <v>5867.4</v>
      </c>
      <c r="CZ15" s="1">
        <v>5878.6</v>
      </c>
      <c r="DA15" s="1">
        <v>5882.3</v>
      </c>
      <c r="DB15" s="1">
        <v>5887.8</v>
      </c>
      <c r="DC15" s="1">
        <v>5898.2</v>
      </c>
      <c r="DD15" s="1">
        <v>5895.8</v>
      </c>
      <c r="DE15" s="1">
        <v>5896.6</v>
      </c>
      <c r="DF15" s="1">
        <v>5897.4</v>
      </c>
      <c r="DG15" s="1">
        <v>5896.3</v>
      </c>
      <c r="DH15" s="1">
        <v>5900</v>
      </c>
      <c r="DI15" s="1">
        <v>5895.1</v>
      </c>
      <c r="DJ15" s="1">
        <v>5907.8</v>
      </c>
      <c r="DK15" s="1">
        <v>5905.9</v>
      </c>
      <c r="DL15" s="1">
        <v>5906.2</v>
      </c>
      <c r="DM15" s="1">
        <v>5910.6</v>
      </c>
      <c r="DN15" s="1">
        <v>5919.3</v>
      </c>
      <c r="DO15" s="1">
        <v>5928.7</v>
      </c>
      <c r="DP15" s="1">
        <v>5941.1</v>
      </c>
      <c r="DQ15" s="1">
        <v>5951.8</v>
      </c>
      <c r="DR15" s="1">
        <v>5957.1</v>
      </c>
      <c r="DS15" s="1">
        <v>5969.8</v>
      </c>
      <c r="DT15" s="1">
        <v>5972.8</v>
      </c>
      <c r="DU15" s="1">
        <v>5990.9</v>
      </c>
      <c r="DV15" s="1">
        <v>5998.8</v>
      </c>
      <c r="DW15" s="1">
        <v>6004.7</v>
      </c>
      <c r="DX15" s="1">
        <v>6010.9</v>
      </c>
      <c r="DY15" s="1">
        <v>6017.5</v>
      </c>
      <c r="DZ15" s="1">
        <v>6033.7</v>
      </c>
      <c r="EA15" s="1">
        <v>6046</v>
      </c>
      <c r="EB15" s="1">
        <v>6047.1</v>
      </c>
      <c r="EC15" s="1">
        <v>6054.1</v>
      </c>
      <c r="ED15" s="1">
        <v>6067</v>
      </c>
      <c r="EE15" s="1">
        <v>6075.2</v>
      </c>
      <c r="EF15" s="1">
        <v>6079.1</v>
      </c>
      <c r="EG15" s="1">
        <v>6091.8</v>
      </c>
      <c r="EH15" s="1">
        <v>6095.4</v>
      </c>
      <c r="EI15" s="1">
        <v>6110.3</v>
      </c>
      <c r="EJ15" s="1">
        <v>6128</v>
      </c>
      <c r="EK15" s="1">
        <v>6131.7</v>
      </c>
      <c r="EL15" s="1">
        <v>6139.7</v>
      </c>
      <c r="EM15" s="1">
        <v>6152</v>
      </c>
      <c r="EN15" s="1">
        <v>6167.6</v>
      </c>
      <c r="EO15" s="1">
        <v>6171.4</v>
      </c>
      <c r="EP15" s="1">
        <v>6180.6</v>
      </c>
      <c r="EQ15" s="1">
        <v>6186.7</v>
      </c>
      <c r="ER15" s="1">
        <v>6208.3</v>
      </c>
      <c r="ES15" s="1">
        <v>6232.8</v>
      </c>
      <c r="ET15" s="1">
        <v>6231.9</v>
      </c>
      <c r="EU15" s="1">
        <v>6240.6</v>
      </c>
      <c r="EV15" s="1">
        <v>6250.5</v>
      </c>
      <c r="EW15" s="1">
        <v>6254.5</v>
      </c>
      <c r="EX15" s="1">
        <v>6260.6</v>
      </c>
      <c r="EY15" s="1">
        <v>6272.2</v>
      </c>
      <c r="EZ15" s="1">
        <v>6277.1</v>
      </c>
      <c r="FA15" s="1">
        <v>6278.9</v>
      </c>
      <c r="FB15" s="1">
        <v>6274.6</v>
      </c>
      <c r="FC15" s="1">
        <v>6274.5</v>
      </c>
      <c r="FD15" s="1">
        <v>6277.9</v>
      </c>
      <c r="FE15" s="1">
        <v>6284.6</v>
      </c>
      <c r="FF15" s="1">
        <v>6302.1</v>
      </c>
      <c r="FG15" s="1">
        <v>6301.9</v>
      </c>
      <c r="FH15" s="1">
        <v>6308.5</v>
      </c>
      <c r="FI15" s="1">
        <v>6325.3</v>
      </c>
      <c r="FJ15" s="1">
        <v>6337.2</v>
      </c>
      <c r="FK15" s="1">
        <v>6339.7</v>
      </c>
      <c r="FL15" s="1">
        <v>6347.4</v>
      </c>
      <c r="FM15" s="1">
        <v>6358.3</v>
      </c>
      <c r="FN15" s="1">
        <v>6367</v>
      </c>
      <c r="FO15" s="1">
        <v>6380.9</v>
      </c>
      <c r="FP15" s="1">
        <v>6382.6</v>
      </c>
      <c r="FQ15" s="1">
        <v>6385.6</v>
      </c>
      <c r="FR15" s="1">
        <v>6392.3</v>
      </c>
      <c r="FS15" s="1">
        <v>6403.2</v>
      </c>
      <c r="FT15" s="1">
        <v>6410.6</v>
      </c>
      <c r="FU15" s="1">
        <v>6415.7</v>
      </c>
      <c r="FV15" s="1">
        <v>6420.8</v>
      </c>
      <c r="FW15" s="1">
        <v>6440.7</v>
      </c>
      <c r="FX15" s="1">
        <v>6451.1</v>
      </c>
      <c r="FY15" s="1">
        <v>6455.4</v>
      </c>
      <c r="FZ15" s="1">
        <v>6466.2</v>
      </c>
      <c r="GA15" s="1">
        <v>6478.2</v>
      </c>
      <c r="GB15" s="1">
        <v>6483.1</v>
      </c>
      <c r="GC15" s="1">
        <v>6498.5</v>
      </c>
      <c r="GD15" s="1">
        <v>6513.4</v>
      </c>
      <c r="GE15" s="1">
        <v>6506.2</v>
      </c>
      <c r="GF15" s="1">
        <v>6473.5</v>
      </c>
      <c r="GG15" s="1">
        <v>6474.3</v>
      </c>
      <c r="GH15" s="1">
        <v>6475.6</v>
      </c>
      <c r="GI15" s="1">
        <v>6480.3</v>
      </c>
      <c r="GJ15" s="1">
        <v>6493.3</v>
      </c>
      <c r="GK15" s="1">
        <v>6509.3</v>
      </c>
      <c r="GL15" s="1">
        <v>6526.4</v>
      </c>
      <c r="GM15" s="1">
        <v>6532.8</v>
      </c>
      <c r="GN15" s="1">
        <v>6539.4</v>
      </c>
      <c r="GO15" s="1">
        <v>6538.4</v>
      </c>
      <c r="GP15" s="1">
        <v>6537</v>
      </c>
    </row>
    <row r="16" spans="1:198" x14ac:dyDescent="0.3">
      <c r="A16" s="1" t="s">
        <v>37</v>
      </c>
      <c r="B16" s="1" t="s">
        <v>38</v>
      </c>
      <c r="C16" s="1">
        <v>53</v>
      </c>
      <c r="D16" s="1" t="s">
        <v>6</v>
      </c>
      <c r="E16" s="1">
        <v>2108.4</v>
      </c>
      <c r="F16" s="1">
        <v>2116.4</v>
      </c>
      <c r="G16" s="1">
        <v>2118.6999999999998</v>
      </c>
      <c r="H16" s="1">
        <v>2121.4</v>
      </c>
      <c r="I16" s="1">
        <v>2122.4</v>
      </c>
      <c r="J16" s="1">
        <v>2128.1999999999998</v>
      </c>
      <c r="K16" s="1">
        <v>2136.8000000000002</v>
      </c>
      <c r="L16" s="1">
        <v>2144.5</v>
      </c>
      <c r="M16" s="1">
        <v>2144.6999999999998</v>
      </c>
      <c r="N16" s="1">
        <v>2151.3000000000002</v>
      </c>
      <c r="O16" s="1">
        <v>2155.9</v>
      </c>
      <c r="P16" s="1">
        <v>2158.1999999999998</v>
      </c>
      <c r="Q16" s="1">
        <v>2164.6999999999998</v>
      </c>
      <c r="R16" s="1">
        <v>2170.1999999999998</v>
      </c>
      <c r="S16" s="1">
        <v>2167</v>
      </c>
      <c r="T16" s="1">
        <v>2176.6</v>
      </c>
      <c r="U16" s="1">
        <v>2178</v>
      </c>
      <c r="V16" s="1">
        <v>2181.1999999999998</v>
      </c>
      <c r="W16" s="1">
        <v>2170.6999999999998</v>
      </c>
      <c r="X16" s="1">
        <v>2173.3000000000002</v>
      </c>
      <c r="Y16" s="1">
        <v>2173.4</v>
      </c>
      <c r="Z16" s="1">
        <v>2166.3000000000002</v>
      </c>
      <c r="AA16" s="1">
        <v>2174.1</v>
      </c>
      <c r="AB16" s="1">
        <v>2173.4</v>
      </c>
      <c r="AC16" s="1">
        <v>2173.5</v>
      </c>
      <c r="AD16" s="1">
        <v>2174.5</v>
      </c>
      <c r="AE16" s="1">
        <v>2173.5</v>
      </c>
      <c r="AF16" s="1">
        <v>2174.9</v>
      </c>
      <c r="AG16" s="1">
        <v>2173.8000000000002</v>
      </c>
      <c r="AH16" s="1">
        <v>2172.4</v>
      </c>
      <c r="AI16" s="1">
        <v>2170.6999999999998</v>
      </c>
      <c r="AJ16" s="1">
        <v>2167.6</v>
      </c>
      <c r="AK16" s="1">
        <v>2165.3000000000002</v>
      </c>
      <c r="AL16" s="1">
        <v>2163.9</v>
      </c>
      <c r="AM16" s="1">
        <v>2158</v>
      </c>
      <c r="AN16" s="1">
        <v>2154.1</v>
      </c>
      <c r="AO16" s="1">
        <v>2157.3000000000002</v>
      </c>
      <c r="AP16" s="1">
        <v>2151.4</v>
      </c>
      <c r="AQ16" s="1">
        <v>2151.4</v>
      </c>
      <c r="AR16" s="1">
        <v>2142.8000000000002</v>
      </c>
      <c r="AS16" s="1">
        <v>2142.8000000000002</v>
      </c>
      <c r="AT16" s="1">
        <v>2143</v>
      </c>
      <c r="AU16" s="1">
        <v>2134.9</v>
      </c>
      <c r="AV16" s="1">
        <v>2128.9</v>
      </c>
      <c r="AW16" s="1">
        <v>2116.9</v>
      </c>
      <c r="AX16" s="1">
        <v>2103.1999999999998</v>
      </c>
      <c r="AY16" s="1">
        <v>2090.1</v>
      </c>
      <c r="AZ16" s="1">
        <v>2081.1</v>
      </c>
      <c r="BA16" s="1">
        <v>2060.8000000000002</v>
      </c>
      <c r="BB16" s="1">
        <v>2041.9</v>
      </c>
      <c r="BC16" s="1">
        <v>2023.7</v>
      </c>
      <c r="BD16" s="1">
        <v>2003</v>
      </c>
      <c r="BE16" s="1">
        <v>1990.2</v>
      </c>
      <c r="BF16" s="1">
        <v>1984.2</v>
      </c>
      <c r="BG16" s="1">
        <v>1982.7</v>
      </c>
      <c r="BH16" s="1">
        <v>1975.9</v>
      </c>
      <c r="BI16" s="1">
        <v>1973.7</v>
      </c>
      <c r="BJ16" s="1">
        <v>1967.4</v>
      </c>
      <c r="BK16" s="1">
        <v>1968.1</v>
      </c>
      <c r="BL16" s="1">
        <v>1959</v>
      </c>
      <c r="BM16" s="1">
        <v>1955.4</v>
      </c>
      <c r="BN16" s="1">
        <v>1951.7</v>
      </c>
      <c r="BO16" s="1">
        <v>1944.6</v>
      </c>
      <c r="BP16" s="1">
        <v>1947</v>
      </c>
      <c r="BQ16" s="1">
        <v>1938.8</v>
      </c>
      <c r="BR16" s="1">
        <v>1934.1</v>
      </c>
      <c r="BS16" s="1">
        <v>1924.6</v>
      </c>
      <c r="BT16" s="1">
        <v>1924.9</v>
      </c>
      <c r="BU16" s="1">
        <v>1921.1</v>
      </c>
      <c r="BV16" s="1">
        <v>1921</v>
      </c>
      <c r="BW16" s="1">
        <v>1921</v>
      </c>
      <c r="BX16" s="1">
        <v>1925.5</v>
      </c>
      <c r="BY16" s="1">
        <v>1918.4</v>
      </c>
      <c r="BZ16" s="1">
        <v>1920.2</v>
      </c>
      <c r="CA16" s="1">
        <v>1924.8</v>
      </c>
      <c r="CB16" s="1">
        <v>1926.1</v>
      </c>
      <c r="CC16" s="1">
        <v>1932.2</v>
      </c>
      <c r="CD16" s="1">
        <v>1923.7</v>
      </c>
      <c r="CE16" s="1">
        <v>1924.7</v>
      </c>
      <c r="CF16" s="1">
        <v>1926</v>
      </c>
      <c r="CG16" s="1">
        <v>1923.7</v>
      </c>
      <c r="CH16" s="1">
        <v>1932</v>
      </c>
      <c r="CI16" s="1">
        <v>1938.9</v>
      </c>
      <c r="CJ16" s="1">
        <v>1935.3</v>
      </c>
      <c r="CK16" s="1">
        <v>1939.7</v>
      </c>
      <c r="CL16" s="1">
        <v>1941.2</v>
      </c>
      <c r="CM16" s="1">
        <v>1946.8</v>
      </c>
      <c r="CN16" s="1">
        <v>1949.1</v>
      </c>
      <c r="CO16" s="1">
        <v>1957.6</v>
      </c>
      <c r="CP16" s="1">
        <v>1957.5</v>
      </c>
      <c r="CQ16" s="1">
        <v>1954.2</v>
      </c>
      <c r="CR16" s="1">
        <v>1955.1</v>
      </c>
      <c r="CS16" s="1">
        <v>1961.4</v>
      </c>
      <c r="CT16" s="1">
        <v>1963.4</v>
      </c>
      <c r="CU16" s="1">
        <v>1964.6</v>
      </c>
      <c r="CV16" s="1">
        <v>1970</v>
      </c>
      <c r="CW16" s="1">
        <v>1974</v>
      </c>
      <c r="CX16" s="1">
        <v>1984.3</v>
      </c>
      <c r="CY16" s="1">
        <v>1989.3</v>
      </c>
      <c r="CZ16" s="1">
        <v>1993.1</v>
      </c>
      <c r="DA16" s="1">
        <v>2000.8</v>
      </c>
      <c r="DB16" s="1">
        <v>2000</v>
      </c>
      <c r="DC16" s="1">
        <v>2005.8</v>
      </c>
      <c r="DD16" s="1">
        <v>2007</v>
      </c>
      <c r="DE16" s="1">
        <v>2006.9</v>
      </c>
      <c r="DF16" s="1">
        <v>2012.1</v>
      </c>
      <c r="DG16" s="1">
        <v>2013.6</v>
      </c>
      <c r="DH16" s="1">
        <v>2013.7</v>
      </c>
      <c r="DI16" s="1">
        <v>2018.1</v>
      </c>
      <c r="DJ16" s="1">
        <v>2022.4</v>
      </c>
      <c r="DK16" s="1">
        <v>2026</v>
      </c>
      <c r="DL16" s="1">
        <v>2037.6</v>
      </c>
      <c r="DM16" s="1">
        <v>2040.5</v>
      </c>
      <c r="DN16" s="1">
        <v>2048.1999999999998</v>
      </c>
      <c r="DO16" s="1">
        <v>2051.3000000000002</v>
      </c>
      <c r="DP16" s="1">
        <v>2054.1999999999998</v>
      </c>
      <c r="DQ16" s="1">
        <v>2056.5</v>
      </c>
      <c r="DR16" s="1">
        <v>2059.3000000000002</v>
      </c>
      <c r="DS16" s="1">
        <v>2063.6999999999998</v>
      </c>
      <c r="DT16" s="1">
        <v>2067.9</v>
      </c>
      <c r="DU16" s="1">
        <v>2067.6999999999998</v>
      </c>
      <c r="DV16" s="1">
        <v>2072.6999999999998</v>
      </c>
      <c r="DW16" s="1">
        <v>2076.1999999999998</v>
      </c>
      <c r="DX16" s="1">
        <v>2077.1</v>
      </c>
      <c r="DY16" s="1">
        <v>2077.9</v>
      </c>
      <c r="DZ16" s="1">
        <v>2083</v>
      </c>
      <c r="EA16" s="1">
        <v>2091.4</v>
      </c>
      <c r="EB16" s="1">
        <v>2096</v>
      </c>
      <c r="EC16" s="1">
        <v>2098.9</v>
      </c>
      <c r="ED16" s="1">
        <v>2101.3000000000002</v>
      </c>
      <c r="EE16" s="1">
        <v>2105.1999999999998</v>
      </c>
      <c r="EF16" s="1">
        <v>2109.1</v>
      </c>
      <c r="EG16" s="1">
        <v>2115.9</v>
      </c>
      <c r="EH16" s="1">
        <v>2115.6</v>
      </c>
      <c r="EI16" s="1">
        <v>2116.1999999999998</v>
      </c>
      <c r="EJ16" s="1">
        <v>2124.3000000000002</v>
      </c>
      <c r="EK16" s="1">
        <v>2131.8000000000002</v>
      </c>
      <c r="EL16" s="1">
        <v>2140.1999999999998</v>
      </c>
      <c r="EM16" s="1">
        <v>2150.1999999999998</v>
      </c>
      <c r="EN16" s="1">
        <v>2149.6999999999998</v>
      </c>
      <c r="EO16" s="1">
        <v>2152.6999999999998</v>
      </c>
      <c r="EP16" s="1">
        <v>2149.9</v>
      </c>
      <c r="EQ16" s="1">
        <v>2155.4</v>
      </c>
      <c r="ER16" s="1">
        <v>2159.6</v>
      </c>
      <c r="ES16" s="1">
        <v>2166.4</v>
      </c>
      <c r="ET16" s="1">
        <v>2168.1999999999998</v>
      </c>
      <c r="EU16" s="1">
        <v>2168.1999999999998</v>
      </c>
      <c r="EV16" s="1">
        <v>2173.1999999999998</v>
      </c>
      <c r="EW16" s="1">
        <v>2177.6999999999998</v>
      </c>
      <c r="EX16" s="1">
        <v>2187.1</v>
      </c>
      <c r="EY16" s="1">
        <v>2187.5</v>
      </c>
      <c r="EZ16" s="1">
        <v>2192.1</v>
      </c>
      <c r="FA16" s="1">
        <v>2197.3000000000002</v>
      </c>
      <c r="FB16" s="1">
        <v>2206</v>
      </c>
      <c r="FC16" s="1">
        <v>2219.4</v>
      </c>
      <c r="FD16" s="1">
        <v>2221.8000000000002</v>
      </c>
      <c r="FE16" s="1">
        <v>2220.9</v>
      </c>
      <c r="FF16" s="1">
        <v>2229.3000000000002</v>
      </c>
      <c r="FG16" s="1">
        <v>2236.3000000000002</v>
      </c>
      <c r="FH16" s="1">
        <v>2235.4</v>
      </c>
      <c r="FI16" s="1">
        <v>2242.1999999999998</v>
      </c>
      <c r="FJ16" s="1">
        <v>2248.4</v>
      </c>
      <c r="FK16" s="1">
        <v>2254.8000000000002</v>
      </c>
      <c r="FL16" s="1">
        <v>2259.6</v>
      </c>
      <c r="FM16" s="1">
        <v>2270.6999999999998</v>
      </c>
      <c r="FN16" s="1">
        <v>2277.6</v>
      </c>
      <c r="FO16" s="1">
        <v>2276.3000000000002</v>
      </c>
      <c r="FP16" s="1">
        <v>2284</v>
      </c>
      <c r="FQ16" s="1">
        <v>2293.3000000000002</v>
      </c>
      <c r="FR16" s="1">
        <v>2295.8000000000002</v>
      </c>
      <c r="FS16" s="1">
        <v>2303.6</v>
      </c>
      <c r="FT16" s="1">
        <v>2311.3000000000002</v>
      </c>
      <c r="FU16" s="1">
        <v>2314.1999999999998</v>
      </c>
      <c r="FV16" s="1">
        <v>2316.8000000000002</v>
      </c>
      <c r="FW16" s="1">
        <v>2321.1</v>
      </c>
      <c r="FX16" s="1">
        <v>2327.9</v>
      </c>
      <c r="FY16" s="1">
        <v>2328.1999999999998</v>
      </c>
      <c r="FZ16" s="1">
        <v>2338.6999999999998</v>
      </c>
      <c r="GA16" s="1">
        <v>2345.6999999999998</v>
      </c>
      <c r="GB16" s="1">
        <v>2348.9</v>
      </c>
      <c r="GC16" s="1">
        <v>2350.6</v>
      </c>
      <c r="GD16" s="1">
        <v>2361.6</v>
      </c>
      <c r="GE16" s="1">
        <v>2343.4</v>
      </c>
      <c r="GF16" s="1">
        <v>2122</v>
      </c>
      <c r="GG16" s="1">
        <v>2138.8000000000002</v>
      </c>
      <c r="GH16" s="1">
        <v>2158</v>
      </c>
      <c r="GI16" s="1">
        <v>2165.1999999999998</v>
      </c>
      <c r="GJ16" s="1">
        <v>2181</v>
      </c>
      <c r="GK16" s="1">
        <v>2202.6999999999998</v>
      </c>
      <c r="GL16" s="1">
        <v>2219.6</v>
      </c>
      <c r="GM16" s="1">
        <v>2223.6</v>
      </c>
      <c r="GN16" s="1">
        <v>2234.6999999999998</v>
      </c>
      <c r="GO16" s="1">
        <v>2236.9</v>
      </c>
      <c r="GP16" s="1">
        <v>2232.6</v>
      </c>
    </row>
    <row r="17" spans="1:198" x14ac:dyDescent="0.3">
      <c r="A17" s="1" t="s">
        <v>39</v>
      </c>
      <c r="B17" s="1" t="s">
        <v>40</v>
      </c>
      <c r="C17" s="1" t="s">
        <v>41</v>
      </c>
      <c r="D17" s="1" t="s">
        <v>6</v>
      </c>
      <c r="E17" s="1">
        <v>16683</v>
      </c>
      <c r="F17" s="1">
        <v>16766</v>
      </c>
      <c r="G17" s="1">
        <v>16795</v>
      </c>
      <c r="H17" s="1">
        <v>16855</v>
      </c>
      <c r="I17" s="1">
        <v>16877</v>
      </c>
      <c r="J17" s="1">
        <v>16965</v>
      </c>
      <c r="K17" s="1">
        <v>17032</v>
      </c>
      <c r="L17" s="1">
        <v>17091</v>
      </c>
      <c r="M17" s="1">
        <v>17163</v>
      </c>
      <c r="N17" s="1">
        <v>17183</v>
      </c>
      <c r="O17" s="1">
        <v>17262</v>
      </c>
      <c r="P17" s="1">
        <v>17296</v>
      </c>
      <c r="Q17" s="1">
        <v>17348</v>
      </c>
      <c r="R17" s="1">
        <v>17408</v>
      </c>
      <c r="S17" s="1">
        <v>17495</v>
      </c>
      <c r="T17" s="1">
        <v>17515</v>
      </c>
      <c r="U17" s="1">
        <v>17572</v>
      </c>
      <c r="V17" s="1">
        <v>17642</v>
      </c>
      <c r="W17" s="1">
        <v>17682</v>
      </c>
      <c r="X17" s="1">
        <v>17728</v>
      </c>
      <c r="Y17" s="1">
        <v>17718</v>
      </c>
      <c r="Z17" s="1">
        <v>17722</v>
      </c>
      <c r="AA17" s="1">
        <v>17790</v>
      </c>
      <c r="AB17" s="1">
        <v>17823</v>
      </c>
      <c r="AC17" s="1">
        <v>17887</v>
      </c>
      <c r="AD17" s="1">
        <v>17918</v>
      </c>
      <c r="AE17" s="1">
        <v>17949</v>
      </c>
      <c r="AF17" s="1">
        <v>17966</v>
      </c>
      <c r="AG17" s="1">
        <v>17999</v>
      </c>
      <c r="AH17" s="1">
        <v>18011</v>
      </c>
      <c r="AI17" s="1">
        <v>18015</v>
      </c>
      <c r="AJ17" s="1">
        <v>18025</v>
      </c>
      <c r="AK17" s="1">
        <v>18022</v>
      </c>
      <c r="AL17" s="1">
        <v>18058</v>
      </c>
      <c r="AM17" s="1">
        <v>18059</v>
      </c>
      <c r="AN17" s="1">
        <v>18104</v>
      </c>
      <c r="AO17" s="1">
        <v>18094</v>
      </c>
      <c r="AP17" s="1">
        <v>18046</v>
      </c>
      <c r="AQ17" s="1">
        <v>18005</v>
      </c>
      <c r="AR17" s="1">
        <v>17996</v>
      </c>
      <c r="AS17" s="1">
        <v>17936</v>
      </c>
      <c r="AT17" s="1">
        <v>17896</v>
      </c>
      <c r="AU17" s="1">
        <v>17835</v>
      </c>
      <c r="AV17" s="1">
        <v>17771</v>
      </c>
      <c r="AW17" s="1">
        <v>17700</v>
      </c>
      <c r="AX17" s="1">
        <v>17590</v>
      </c>
      <c r="AY17" s="1">
        <v>17420</v>
      </c>
      <c r="AZ17" s="1">
        <v>17287</v>
      </c>
      <c r="BA17" s="1">
        <v>17132</v>
      </c>
      <c r="BB17" s="1">
        <v>16936</v>
      </c>
      <c r="BC17" s="1">
        <v>16787</v>
      </c>
      <c r="BD17" s="1">
        <v>16652</v>
      </c>
      <c r="BE17" s="1">
        <v>16602</v>
      </c>
      <c r="BF17" s="1">
        <v>16497</v>
      </c>
      <c r="BG17" s="1">
        <v>16474</v>
      </c>
      <c r="BH17" s="1">
        <v>16465</v>
      </c>
      <c r="BI17" s="1">
        <v>16469</v>
      </c>
      <c r="BJ17" s="1">
        <v>16488</v>
      </c>
      <c r="BK17" s="1">
        <v>16548</v>
      </c>
      <c r="BL17" s="1">
        <v>16551</v>
      </c>
      <c r="BM17" s="1">
        <v>16572</v>
      </c>
      <c r="BN17" s="1">
        <v>16591</v>
      </c>
      <c r="BO17" s="1">
        <v>16574</v>
      </c>
      <c r="BP17" s="1">
        <v>16666</v>
      </c>
      <c r="BQ17" s="1">
        <v>16702</v>
      </c>
      <c r="BR17" s="1">
        <v>16764</v>
      </c>
      <c r="BS17" s="1">
        <v>16773</v>
      </c>
      <c r="BT17" s="1">
        <v>16833</v>
      </c>
      <c r="BU17" s="1">
        <v>16850</v>
      </c>
      <c r="BV17" s="1">
        <v>16917</v>
      </c>
      <c r="BW17" s="1">
        <v>17011</v>
      </c>
      <c r="BX17" s="1">
        <v>17080</v>
      </c>
      <c r="BY17" s="1">
        <v>17091</v>
      </c>
      <c r="BZ17" s="1">
        <v>17170</v>
      </c>
      <c r="CA17" s="1">
        <v>17235</v>
      </c>
      <c r="CB17" s="1">
        <v>17297</v>
      </c>
      <c r="CC17" s="1">
        <v>17348</v>
      </c>
      <c r="CD17" s="1">
        <v>17363</v>
      </c>
      <c r="CE17" s="1">
        <v>17371</v>
      </c>
      <c r="CF17" s="1">
        <v>17446</v>
      </c>
      <c r="CG17" s="1">
        <v>17510</v>
      </c>
      <c r="CH17" s="1">
        <v>17556</v>
      </c>
      <c r="CI17" s="1">
        <v>17591</v>
      </c>
      <c r="CJ17" s="1">
        <v>17658</v>
      </c>
      <c r="CK17" s="1">
        <v>17745</v>
      </c>
      <c r="CL17" s="1">
        <v>17816</v>
      </c>
      <c r="CM17" s="1">
        <v>17848</v>
      </c>
      <c r="CN17" s="1">
        <v>17897</v>
      </c>
      <c r="CO17" s="1">
        <v>17922</v>
      </c>
      <c r="CP17" s="1">
        <v>17977</v>
      </c>
      <c r="CQ17" s="1">
        <v>18020</v>
      </c>
      <c r="CR17" s="1">
        <v>18052</v>
      </c>
      <c r="CS17" s="1">
        <v>18066</v>
      </c>
      <c r="CT17" s="1">
        <v>18139</v>
      </c>
      <c r="CU17" s="1">
        <v>18193</v>
      </c>
      <c r="CV17" s="1">
        <v>18230</v>
      </c>
      <c r="CW17" s="1">
        <v>18273</v>
      </c>
      <c r="CX17" s="1">
        <v>18367</v>
      </c>
      <c r="CY17" s="1">
        <v>18421</v>
      </c>
      <c r="CZ17" s="1">
        <v>18483</v>
      </c>
      <c r="DA17" s="1">
        <v>18537</v>
      </c>
      <c r="DB17" s="1">
        <v>18582</v>
      </c>
      <c r="DC17" s="1">
        <v>18629</v>
      </c>
      <c r="DD17" s="1">
        <v>18655</v>
      </c>
      <c r="DE17" s="1">
        <v>18683</v>
      </c>
      <c r="DF17" s="1">
        <v>18732</v>
      </c>
      <c r="DG17" s="1">
        <v>18801</v>
      </c>
      <c r="DH17" s="1">
        <v>18790</v>
      </c>
      <c r="DI17" s="1">
        <v>18837</v>
      </c>
      <c r="DJ17" s="1">
        <v>18899</v>
      </c>
      <c r="DK17" s="1">
        <v>18944</v>
      </c>
      <c r="DL17" s="1">
        <v>19002</v>
      </c>
      <c r="DM17" s="1">
        <v>19044</v>
      </c>
      <c r="DN17" s="1">
        <v>19105</v>
      </c>
      <c r="DO17" s="1">
        <v>19142</v>
      </c>
      <c r="DP17" s="1">
        <v>19201</v>
      </c>
      <c r="DQ17" s="1">
        <v>19257</v>
      </c>
      <c r="DR17" s="1">
        <v>19285</v>
      </c>
      <c r="DS17" s="1">
        <v>19339</v>
      </c>
      <c r="DT17" s="1">
        <v>19418</v>
      </c>
      <c r="DU17" s="1">
        <v>19442</v>
      </c>
      <c r="DV17" s="1">
        <v>19487</v>
      </c>
      <c r="DW17" s="1">
        <v>19513</v>
      </c>
      <c r="DX17" s="1">
        <v>19557</v>
      </c>
      <c r="DY17" s="1">
        <v>19638</v>
      </c>
      <c r="DZ17" s="1">
        <v>19689</v>
      </c>
      <c r="EA17" s="1">
        <v>19726</v>
      </c>
      <c r="EB17" s="1">
        <v>19755</v>
      </c>
      <c r="EC17" s="1">
        <v>19778</v>
      </c>
      <c r="ED17" s="1">
        <v>19851</v>
      </c>
      <c r="EE17" s="1">
        <v>19885</v>
      </c>
      <c r="EF17" s="1">
        <v>19955</v>
      </c>
      <c r="EG17" s="1">
        <v>19965</v>
      </c>
      <c r="EH17" s="1">
        <v>19977</v>
      </c>
      <c r="EI17" s="1">
        <v>19999</v>
      </c>
      <c r="EJ17" s="1">
        <v>20031</v>
      </c>
      <c r="EK17" s="1">
        <v>20035</v>
      </c>
      <c r="EL17" s="1">
        <v>20080</v>
      </c>
      <c r="EM17" s="1">
        <v>20126</v>
      </c>
      <c r="EN17" s="1">
        <v>20127</v>
      </c>
      <c r="EO17" s="1">
        <v>20194</v>
      </c>
      <c r="EP17" s="1">
        <v>20217</v>
      </c>
      <c r="EQ17" s="1">
        <v>20255</v>
      </c>
      <c r="ER17" s="1">
        <v>20287</v>
      </c>
      <c r="ES17" s="1">
        <v>20338</v>
      </c>
      <c r="ET17" s="1">
        <v>20339</v>
      </c>
      <c r="EU17" s="1">
        <v>20376</v>
      </c>
      <c r="EV17" s="1">
        <v>20405</v>
      </c>
      <c r="EW17" s="1">
        <v>20460</v>
      </c>
      <c r="EX17" s="1">
        <v>20496</v>
      </c>
      <c r="EY17" s="1">
        <v>20540</v>
      </c>
      <c r="EZ17" s="1">
        <v>20563</v>
      </c>
      <c r="FA17" s="1">
        <v>20565</v>
      </c>
      <c r="FB17" s="1">
        <v>20619</v>
      </c>
      <c r="FC17" s="1">
        <v>20646</v>
      </c>
      <c r="FD17" s="1">
        <v>20684</v>
      </c>
      <c r="FE17" s="1">
        <v>20743</v>
      </c>
      <c r="FF17" s="1">
        <v>20779</v>
      </c>
      <c r="FG17" s="1">
        <v>20822</v>
      </c>
      <c r="FH17" s="1">
        <v>20867</v>
      </c>
      <c r="FI17" s="1">
        <v>20911</v>
      </c>
      <c r="FJ17" s="1">
        <v>20946</v>
      </c>
      <c r="FK17" s="1">
        <v>20966</v>
      </c>
      <c r="FL17" s="1">
        <v>21005</v>
      </c>
      <c r="FM17" s="1">
        <v>21041</v>
      </c>
      <c r="FN17" s="1">
        <v>21078</v>
      </c>
      <c r="FO17" s="1">
        <v>21099</v>
      </c>
      <c r="FP17" s="1">
        <v>21128</v>
      </c>
      <c r="FQ17" s="1">
        <v>21134</v>
      </c>
      <c r="FR17" s="1">
        <v>21165</v>
      </c>
      <c r="FS17" s="1">
        <v>21173</v>
      </c>
      <c r="FT17" s="1">
        <v>21212</v>
      </c>
      <c r="FU17" s="1">
        <v>21230</v>
      </c>
      <c r="FV17" s="1">
        <v>21261</v>
      </c>
      <c r="FW17" s="1">
        <v>21291</v>
      </c>
      <c r="FX17" s="1">
        <v>21320</v>
      </c>
      <c r="FY17" s="1">
        <v>21340</v>
      </c>
      <c r="FZ17" s="1">
        <v>21374</v>
      </c>
      <c r="GA17" s="1">
        <v>21405</v>
      </c>
      <c r="GB17" s="1">
        <v>21410</v>
      </c>
      <c r="GC17" s="1">
        <v>21437</v>
      </c>
      <c r="GD17" s="1">
        <v>21469</v>
      </c>
      <c r="GE17" s="1">
        <v>21318</v>
      </c>
      <c r="GF17" s="1">
        <v>19082</v>
      </c>
      <c r="GG17" s="1">
        <v>19247</v>
      </c>
      <c r="GH17" s="1">
        <v>19568</v>
      </c>
      <c r="GI17" s="1">
        <v>19715</v>
      </c>
      <c r="GJ17" s="1">
        <v>19915</v>
      </c>
      <c r="GK17" s="1">
        <v>20055</v>
      </c>
      <c r="GL17" s="1">
        <v>20296</v>
      </c>
      <c r="GM17" s="1">
        <v>20391</v>
      </c>
      <c r="GN17" s="1">
        <v>20550</v>
      </c>
      <c r="GO17" s="1">
        <v>20635</v>
      </c>
      <c r="GP17" s="1">
        <v>20698</v>
      </c>
    </row>
    <row r="18" spans="1:198" x14ac:dyDescent="0.3">
      <c r="A18" s="1" t="s">
        <v>42</v>
      </c>
      <c r="B18" s="1" t="s">
        <v>43</v>
      </c>
      <c r="C18" s="1">
        <v>54</v>
      </c>
      <c r="D18" s="1" t="s">
        <v>6</v>
      </c>
      <c r="E18" s="1">
        <v>6923.5</v>
      </c>
      <c r="F18" s="1">
        <v>6956.3</v>
      </c>
      <c r="G18" s="1">
        <v>6968.6</v>
      </c>
      <c r="H18" s="1">
        <v>6992.6</v>
      </c>
      <c r="I18" s="1">
        <v>7011.1</v>
      </c>
      <c r="J18" s="1">
        <v>7047.7</v>
      </c>
      <c r="K18" s="1">
        <v>7073.8</v>
      </c>
      <c r="L18" s="1">
        <v>7112</v>
      </c>
      <c r="M18" s="1">
        <v>7134.6</v>
      </c>
      <c r="N18" s="1">
        <v>7158.7</v>
      </c>
      <c r="O18" s="1">
        <v>7187</v>
      </c>
      <c r="P18" s="1">
        <v>7210.3</v>
      </c>
      <c r="Q18" s="1">
        <v>7247.1</v>
      </c>
      <c r="R18" s="1">
        <v>7267.7</v>
      </c>
      <c r="S18" s="1">
        <v>7311.4</v>
      </c>
      <c r="T18" s="1">
        <v>7341</v>
      </c>
      <c r="U18" s="1">
        <v>7365</v>
      </c>
      <c r="V18" s="1">
        <v>7396.3</v>
      </c>
      <c r="W18" s="1">
        <v>7434</v>
      </c>
      <c r="X18" s="1">
        <v>7458.8</v>
      </c>
      <c r="Y18" s="1">
        <v>7462.3</v>
      </c>
      <c r="Z18" s="1">
        <v>7474.4</v>
      </c>
      <c r="AA18" s="1">
        <v>7511.8</v>
      </c>
      <c r="AB18" s="1">
        <v>7527.2</v>
      </c>
      <c r="AC18" s="1">
        <v>7562.3</v>
      </c>
      <c r="AD18" s="1">
        <v>7592.1</v>
      </c>
      <c r="AE18" s="1">
        <v>7611.8</v>
      </c>
      <c r="AF18" s="1">
        <v>7642.7</v>
      </c>
      <c r="AG18" s="1">
        <v>7676.8</v>
      </c>
      <c r="AH18" s="1">
        <v>7698.9</v>
      </c>
      <c r="AI18" s="1">
        <v>7714.3</v>
      </c>
      <c r="AJ18" s="1">
        <v>7733.9</v>
      </c>
      <c r="AK18" s="1">
        <v>7774.1</v>
      </c>
      <c r="AL18" s="1">
        <v>7791.4</v>
      </c>
      <c r="AM18" s="1">
        <v>7809.9</v>
      </c>
      <c r="AN18" s="1">
        <v>7849.9</v>
      </c>
      <c r="AO18" s="1">
        <v>7861</v>
      </c>
      <c r="AP18" s="1">
        <v>7859.1</v>
      </c>
      <c r="AQ18" s="1">
        <v>7857.5</v>
      </c>
      <c r="AR18" s="1">
        <v>7867.2</v>
      </c>
      <c r="AS18" s="1">
        <v>7862.3</v>
      </c>
      <c r="AT18" s="1">
        <v>7869.2</v>
      </c>
      <c r="AU18" s="1">
        <v>7857.1</v>
      </c>
      <c r="AV18" s="1">
        <v>7845.4</v>
      </c>
      <c r="AW18" s="1">
        <v>7839.5</v>
      </c>
      <c r="AX18" s="1">
        <v>7831.6</v>
      </c>
      <c r="AY18" s="1">
        <v>7815</v>
      </c>
      <c r="AZ18" s="1">
        <v>7772.2</v>
      </c>
      <c r="BA18" s="1">
        <v>7716.9</v>
      </c>
      <c r="BB18" s="1">
        <v>7675.9</v>
      </c>
      <c r="BC18" s="1">
        <v>7626.8</v>
      </c>
      <c r="BD18" s="1">
        <v>7597.8</v>
      </c>
      <c r="BE18" s="1">
        <v>7558.9</v>
      </c>
      <c r="BF18" s="1">
        <v>7522.8</v>
      </c>
      <c r="BG18" s="1">
        <v>7505.8</v>
      </c>
      <c r="BH18" s="1">
        <v>7492.8</v>
      </c>
      <c r="BI18" s="1">
        <v>7489.9</v>
      </c>
      <c r="BJ18" s="1">
        <v>7483</v>
      </c>
      <c r="BK18" s="1">
        <v>7480.2</v>
      </c>
      <c r="BL18" s="1">
        <v>7474.3</v>
      </c>
      <c r="BM18" s="1">
        <v>7465</v>
      </c>
      <c r="BN18" s="1">
        <v>7466.2</v>
      </c>
      <c r="BO18" s="1">
        <v>7446.2</v>
      </c>
      <c r="BP18" s="1">
        <v>7467.9</v>
      </c>
      <c r="BQ18" s="1">
        <v>7443.7</v>
      </c>
      <c r="BR18" s="1">
        <v>7458.1</v>
      </c>
      <c r="BS18" s="1">
        <v>7468.4</v>
      </c>
      <c r="BT18" s="1">
        <v>7498.1</v>
      </c>
      <c r="BU18" s="1">
        <v>7477.3</v>
      </c>
      <c r="BV18" s="1">
        <v>7503</v>
      </c>
      <c r="BW18" s="1">
        <v>7552.1</v>
      </c>
      <c r="BX18" s="1">
        <v>7569.2</v>
      </c>
      <c r="BY18" s="1">
        <v>7585.7</v>
      </c>
      <c r="BZ18" s="1">
        <v>7609.9</v>
      </c>
      <c r="CA18" s="1">
        <v>7648.5</v>
      </c>
      <c r="CB18" s="1">
        <v>7674.9</v>
      </c>
      <c r="CC18" s="1">
        <v>7706.6</v>
      </c>
      <c r="CD18" s="1">
        <v>7725.2</v>
      </c>
      <c r="CE18" s="1">
        <v>7731.6</v>
      </c>
      <c r="CF18" s="1">
        <v>7747.7</v>
      </c>
      <c r="CG18" s="1">
        <v>7762.4</v>
      </c>
      <c r="CH18" s="1">
        <v>7772.3</v>
      </c>
      <c r="CI18" s="1">
        <v>7784.4</v>
      </c>
      <c r="CJ18" s="1">
        <v>7806.9</v>
      </c>
      <c r="CK18" s="1">
        <v>7830.5</v>
      </c>
      <c r="CL18" s="1">
        <v>7857.8</v>
      </c>
      <c r="CM18" s="1">
        <v>7865.5</v>
      </c>
      <c r="CN18" s="1">
        <v>7888.8</v>
      </c>
      <c r="CO18" s="1">
        <v>7906.7</v>
      </c>
      <c r="CP18" s="1">
        <v>7930.2</v>
      </c>
      <c r="CQ18" s="1">
        <v>7949.7</v>
      </c>
      <c r="CR18" s="1">
        <v>7969</v>
      </c>
      <c r="CS18" s="1">
        <v>7993.3</v>
      </c>
      <c r="CT18" s="1">
        <v>8012.5</v>
      </c>
      <c r="CU18" s="1">
        <v>8031.6</v>
      </c>
      <c r="CV18" s="1">
        <v>8047.6</v>
      </c>
      <c r="CW18" s="1">
        <v>8052.6</v>
      </c>
      <c r="CX18" s="1">
        <v>8079.3</v>
      </c>
      <c r="CY18" s="1">
        <v>8107.9</v>
      </c>
      <c r="CZ18" s="1">
        <v>8137.5</v>
      </c>
      <c r="DA18" s="1">
        <v>8158.2</v>
      </c>
      <c r="DB18" s="1">
        <v>8172.1</v>
      </c>
      <c r="DC18" s="1">
        <v>8195</v>
      </c>
      <c r="DD18" s="1">
        <v>8203</v>
      </c>
      <c r="DE18" s="1">
        <v>8211.7999999999993</v>
      </c>
      <c r="DF18" s="1">
        <v>8238.9</v>
      </c>
      <c r="DG18" s="1">
        <v>8266.7000000000007</v>
      </c>
      <c r="DH18" s="1">
        <v>8233.2000000000007</v>
      </c>
      <c r="DI18" s="1">
        <v>8259.7000000000007</v>
      </c>
      <c r="DJ18" s="1">
        <v>8286.9</v>
      </c>
      <c r="DK18" s="1">
        <v>8304.9</v>
      </c>
      <c r="DL18" s="1">
        <v>8328.9</v>
      </c>
      <c r="DM18" s="1">
        <v>8349.4</v>
      </c>
      <c r="DN18" s="1">
        <v>8375.1</v>
      </c>
      <c r="DO18" s="1">
        <v>8398.2999999999993</v>
      </c>
      <c r="DP18" s="1">
        <v>8416.6</v>
      </c>
      <c r="DQ18" s="1">
        <v>8433</v>
      </c>
      <c r="DR18" s="1">
        <v>8457.6</v>
      </c>
      <c r="DS18" s="1">
        <v>8485.5</v>
      </c>
      <c r="DT18" s="1">
        <v>8513.6</v>
      </c>
      <c r="DU18" s="1">
        <v>8526.7000000000007</v>
      </c>
      <c r="DV18" s="1">
        <v>8555.9</v>
      </c>
      <c r="DW18" s="1">
        <v>8584.1</v>
      </c>
      <c r="DX18" s="1">
        <v>8610.7000000000007</v>
      </c>
      <c r="DY18" s="1">
        <v>8627.1</v>
      </c>
      <c r="DZ18" s="1">
        <v>8653.9</v>
      </c>
      <c r="EA18" s="1">
        <v>8678</v>
      </c>
      <c r="EB18" s="1">
        <v>8690.9</v>
      </c>
      <c r="EC18" s="1">
        <v>8704.5</v>
      </c>
      <c r="ED18" s="1">
        <v>8733.2000000000007</v>
      </c>
      <c r="EE18" s="1">
        <v>8755.5</v>
      </c>
      <c r="EF18" s="1">
        <v>8765.2999999999993</v>
      </c>
      <c r="EG18" s="1">
        <v>8810.7999999999993</v>
      </c>
      <c r="EH18" s="1">
        <v>8816.5</v>
      </c>
      <c r="EI18" s="1">
        <v>8824.2999999999993</v>
      </c>
      <c r="EJ18" s="1">
        <v>8840.7000000000007</v>
      </c>
      <c r="EK18" s="1">
        <v>8859.1</v>
      </c>
      <c r="EL18" s="1">
        <v>8871</v>
      </c>
      <c r="EM18" s="1">
        <v>8890.1</v>
      </c>
      <c r="EN18" s="1">
        <v>8894.4</v>
      </c>
      <c r="EO18" s="1">
        <v>8917.7000000000007</v>
      </c>
      <c r="EP18" s="1">
        <v>8933.5</v>
      </c>
      <c r="EQ18" s="1">
        <v>8940.2000000000007</v>
      </c>
      <c r="ER18" s="1">
        <v>8956.2999999999993</v>
      </c>
      <c r="ES18" s="1">
        <v>8980</v>
      </c>
      <c r="ET18" s="1">
        <v>8981.7000000000007</v>
      </c>
      <c r="EU18" s="1">
        <v>8987.4</v>
      </c>
      <c r="EV18" s="1">
        <v>9017.1</v>
      </c>
      <c r="EW18" s="1">
        <v>9029.2000000000007</v>
      </c>
      <c r="EX18" s="1">
        <v>9046.5</v>
      </c>
      <c r="EY18" s="1">
        <v>9064.1</v>
      </c>
      <c r="EZ18" s="1">
        <v>9077.5</v>
      </c>
      <c r="FA18" s="1">
        <v>9089.7999999999993</v>
      </c>
      <c r="FB18" s="1">
        <v>9109.2000000000007</v>
      </c>
      <c r="FC18" s="1">
        <v>9125.2999999999993</v>
      </c>
      <c r="FD18" s="1">
        <v>9142.5</v>
      </c>
      <c r="FE18" s="1">
        <v>9172.2000000000007</v>
      </c>
      <c r="FF18" s="1">
        <v>9187.1</v>
      </c>
      <c r="FG18" s="1">
        <v>9205.1</v>
      </c>
      <c r="FH18" s="1">
        <v>9224.7999999999993</v>
      </c>
      <c r="FI18" s="1">
        <v>9253.7000000000007</v>
      </c>
      <c r="FJ18" s="1">
        <v>9269.7999999999993</v>
      </c>
      <c r="FK18" s="1">
        <v>9286.5</v>
      </c>
      <c r="FL18" s="1">
        <v>9310.7000000000007</v>
      </c>
      <c r="FM18" s="1">
        <v>9330.2000000000007</v>
      </c>
      <c r="FN18" s="1">
        <v>9354.6</v>
      </c>
      <c r="FO18" s="1">
        <v>9376.2999999999993</v>
      </c>
      <c r="FP18" s="1">
        <v>9392.1</v>
      </c>
      <c r="FQ18" s="1">
        <v>9415</v>
      </c>
      <c r="FR18" s="1">
        <v>9429.9</v>
      </c>
      <c r="FS18" s="1">
        <v>9453.2999999999993</v>
      </c>
      <c r="FT18" s="1">
        <v>9471.2999999999993</v>
      </c>
      <c r="FU18" s="1">
        <v>9495.2000000000007</v>
      </c>
      <c r="FV18" s="1">
        <v>9524.5</v>
      </c>
      <c r="FW18" s="1">
        <v>9555.5</v>
      </c>
      <c r="FX18" s="1">
        <v>9573.4</v>
      </c>
      <c r="FY18" s="1">
        <v>9593.5</v>
      </c>
      <c r="FZ18" s="1">
        <v>9613.6</v>
      </c>
      <c r="GA18" s="1">
        <v>9639.6</v>
      </c>
      <c r="GB18" s="1">
        <v>9649.1</v>
      </c>
      <c r="GC18" s="1">
        <v>9673.7999999999993</v>
      </c>
      <c r="GD18" s="1">
        <v>9708.7000000000007</v>
      </c>
      <c r="GE18" s="1">
        <v>9666.6</v>
      </c>
      <c r="GF18" s="1">
        <v>9164.1</v>
      </c>
      <c r="GG18" s="1">
        <v>9212.9</v>
      </c>
      <c r="GH18" s="1">
        <v>9286.2999999999993</v>
      </c>
      <c r="GI18" s="1">
        <v>9292.5</v>
      </c>
      <c r="GJ18" s="1">
        <v>9341.7999999999993</v>
      </c>
      <c r="GK18" s="1">
        <v>9397.4</v>
      </c>
      <c r="GL18" s="1">
        <v>9454.4</v>
      </c>
      <c r="GM18" s="1">
        <v>9466.2000000000007</v>
      </c>
      <c r="GN18" s="1">
        <v>9526</v>
      </c>
      <c r="GO18" s="1">
        <v>9555.2999999999993</v>
      </c>
      <c r="GP18" s="1">
        <v>9578.1</v>
      </c>
    </row>
    <row r="19" spans="1:198" x14ac:dyDescent="0.3">
      <c r="A19" s="1" t="s">
        <v>44</v>
      </c>
      <c r="B19" s="1" t="s">
        <v>45</v>
      </c>
      <c r="C19" s="1">
        <v>55</v>
      </c>
      <c r="D19" s="1" t="s">
        <v>6</v>
      </c>
      <c r="E19" s="1">
        <v>1751</v>
      </c>
      <c r="F19" s="1">
        <v>1752.2</v>
      </c>
      <c r="G19" s="1">
        <v>1755.1</v>
      </c>
      <c r="H19" s="1">
        <v>1759.1</v>
      </c>
      <c r="I19" s="1">
        <v>1760.9</v>
      </c>
      <c r="J19" s="1">
        <v>1769.5</v>
      </c>
      <c r="K19" s="1">
        <v>1770.9</v>
      </c>
      <c r="L19" s="1">
        <v>1770</v>
      </c>
      <c r="M19" s="1">
        <v>1766.2</v>
      </c>
      <c r="N19" s="1">
        <v>1770.5</v>
      </c>
      <c r="O19" s="1">
        <v>1769</v>
      </c>
      <c r="P19" s="1">
        <v>1777</v>
      </c>
      <c r="Q19" s="1">
        <v>1795.6</v>
      </c>
      <c r="R19" s="1">
        <v>1798.4</v>
      </c>
      <c r="S19" s="1">
        <v>1802.9</v>
      </c>
      <c r="T19" s="1">
        <v>1807.4</v>
      </c>
      <c r="U19" s="1">
        <v>1812.8</v>
      </c>
      <c r="V19" s="1">
        <v>1817.2</v>
      </c>
      <c r="W19" s="1">
        <v>1823.8</v>
      </c>
      <c r="X19" s="1">
        <v>1824.3</v>
      </c>
      <c r="Y19" s="1">
        <v>1826.4</v>
      </c>
      <c r="Z19" s="1">
        <v>1822.7</v>
      </c>
      <c r="AA19" s="1">
        <v>1831.3</v>
      </c>
      <c r="AB19" s="1">
        <v>1834.4</v>
      </c>
      <c r="AC19" s="1">
        <v>1839.9</v>
      </c>
      <c r="AD19" s="1">
        <v>1841.8</v>
      </c>
      <c r="AE19" s="1">
        <v>1847.3</v>
      </c>
      <c r="AF19" s="1">
        <v>1854.4</v>
      </c>
      <c r="AG19" s="1">
        <v>1864.4</v>
      </c>
      <c r="AH19" s="1">
        <v>1867.1</v>
      </c>
      <c r="AI19" s="1">
        <v>1873.1</v>
      </c>
      <c r="AJ19" s="1">
        <v>1880.6</v>
      </c>
      <c r="AK19" s="1">
        <v>1888.9</v>
      </c>
      <c r="AL19" s="1">
        <v>1895</v>
      </c>
      <c r="AM19" s="1">
        <v>1900.2</v>
      </c>
      <c r="AN19" s="1">
        <v>1910.2</v>
      </c>
      <c r="AO19" s="1">
        <v>1905.8</v>
      </c>
      <c r="AP19" s="1">
        <v>1907.8</v>
      </c>
      <c r="AQ19" s="1">
        <v>1909.5</v>
      </c>
      <c r="AR19" s="1">
        <v>1910.1</v>
      </c>
      <c r="AS19" s="1">
        <v>1910.3</v>
      </c>
      <c r="AT19" s="1">
        <v>1918.7</v>
      </c>
      <c r="AU19" s="1">
        <v>1910.9</v>
      </c>
      <c r="AV19" s="1">
        <v>1918.9</v>
      </c>
      <c r="AW19" s="1">
        <v>1909.8</v>
      </c>
      <c r="AX19" s="1">
        <v>1911.4</v>
      </c>
      <c r="AY19" s="1">
        <v>1907.6</v>
      </c>
      <c r="AZ19" s="1">
        <v>1898.5</v>
      </c>
      <c r="BA19" s="1">
        <v>1906</v>
      </c>
      <c r="BB19" s="1">
        <v>1899.2</v>
      </c>
      <c r="BC19" s="1">
        <v>1894.7</v>
      </c>
      <c r="BD19" s="1">
        <v>1881.2</v>
      </c>
      <c r="BE19" s="1">
        <v>1872.6</v>
      </c>
      <c r="BF19" s="1">
        <v>1865.1</v>
      </c>
      <c r="BG19" s="1">
        <v>1860.9</v>
      </c>
      <c r="BH19" s="1">
        <v>1870.5</v>
      </c>
      <c r="BI19" s="1">
        <v>1856.1</v>
      </c>
      <c r="BJ19" s="1">
        <v>1854.4</v>
      </c>
      <c r="BK19" s="1">
        <v>1853.9</v>
      </c>
      <c r="BL19" s="1">
        <v>1853.6</v>
      </c>
      <c r="BM19" s="1">
        <v>1855.3</v>
      </c>
      <c r="BN19" s="1">
        <v>1859.4</v>
      </c>
      <c r="BO19" s="1">
        <v>1862.7</v>
      </c>
      <c r="BP19" s="1">
        <v>1868.6</v>
      </c>
      <c r="BQ19" s="1">
        <v>1872.4</v>
      </c>
      <c r="BR19" s="1">
        <v>1879.6</v>
      </c>
      <c r="BS19" s="1">
        <v>1873.6</v>
      </c>
      <c r="BT19" s="1">
        <v>1886.7</v>
      </c>
      <c r="BU19" s="1">
        <v>1891.5</v>
      </c>
      <c r="BV19" s="1">
        <v>1891.3</v>
      </c>
      <c r="BW19" s="1">
        <v>1895.2</v>
      </c>
      <c r="BX19" s="1">
        <v>1898.6</v>
      </c>
      <c r="BY19" s="1">
        <v>1900.2</v>
      </c>
      <c r="BZ19" s="1">
        <v>1904.8</v>
      </c>
      <c r="CA19" s="1">
        <v>1912.3</v>
      </c>
      <c r="CB19" s="1">
        <v>1918.3</v>
      </c>
      <c r="CC19" s="1">
        <v>1932.6</v>
      </c>
      <c r="CD19" s="1">
        <v>1933.3</v>
      </c>
      <c r="CE19" s="1">
        <v>1937.9</v>
      </c>
      <c r="CF19" s="1">
        <v>1950.3</v>
      </c>
      <c r="CG19" s="1">
        <v>1958.5</v>
      </c>
      <c r="CH19" s="1">
        <v>1966.4</v>
      </c>
      <c r="CI19" s="1">
        <v>1973.4</v>
      </c>
      <c r="CJ19" s="1">
        <v>1983.7</v>
      </c>
      <c r="CK19" s="1">
        <v>1994.7</v>
      </c>
      <c r="CL19" s="1">
        <v>1998.3</v>
      </c>
      <c r="CM19" s="1">
        <v>2007.4</v>
      </c>
      <c r="CN19" s="1">
        <v>2013.5</v>
      </c>
      <c r="CO19" s="1">
        <v>2019.3</v>
      </c>
      <c r="CP19" s="1">
        <v>2024.5</v>
      </c>
      <c r="CQ19" s="1">
        <v>2030.9</v>
      </c>
      <c r="CR19" s="1">
        <v>2037.9</v>
      </c>
      <c r="CS19" s="1">
        <v>2044.9</v>
      </c>
      <c r="CT19" s="1">
        <v>2052.6</v>
      </c>
      <c r="CU19" s="1">
        <v>2059.8000000000002</v>
      </c>
      <c r="CV19" s="1">
        <v>2065.9</v>
      </c>
      <c r="CW19" s="1">
        <v>2073.9</v>
      </c>
      <c r="CX19" s="1">
        <v>2081.4</v>
      </c>
      <c r="CY19" s="1">
        <v>2087.1</v>
      </c>
      <c r="CZ19" s="1">
        <v>2094.1</v>
      </c>
      <c r="DA19" s="1">
        <v>2101.6999999999998</v>
      </c>
      <c r="DB19" s="1">
        <v>2108.9</v>
      </c>
      <c r="DC19" s="1">
        <v>2115.5</v>
      </c>
      <c r="DD19" s="1">
        <v>2118.6999999999998</v>
      </c>
      <c r="DE19" s="1">
        <v>2120.6999999999998</v>
      </c>
      <c r="DF19" s="1">
        <v>2129.3000000000002</v>
      </c>
      <c r="DG19" s="1">
        <v>2135.6999999999998</v>
      </c>
      <c r="DH19" s="1">
        <v>2140.4</v>
      </c>
      <c r="DI19" s="1">
        <v>2151.3000000000002</v>
      </c>
      <c r="DJ19" s="1">
        <v>2156.6</v>
      </c>
      <c r="DK19" s="1">
        <v>2160.6</v>
      </c>
      <c r="DL19" s="1">
        <v>2174.8000000000002</v>
      </c>
      <c r="DM19" s="1">
        <v>2174.6</v>
      </c>
      <c r="DN19" s="1">
        <v>2177.3000000000002</v>
      </c>
      <c r="DO19" s="1">
        <v>2171.1999999999998</v>
      </c>
      <c r="DP19" s="1">
        <v>2183.9</v>
      </c>
      <c r="DQ19" s="1">
        <v>2184.1</v>
      </c>
      <c r="DR19" s="1">
        <v>2185.3000000000002</v>
      </c>
      <c r="DS19" s="1">
        <v>2188.6</v>
      </c>
      <c r="DT19" s="1">
        <v>2195.5</v>
      </c>
      <c r="DU19" s="1">
        <v>2195.4</v>
      </c>
      <c r="DV19" s="1">
        <v>2198.1999999999998</v>
      </c>
      <c r="DW19" s="1">
        <v>2204.3000000000002</v>
      </c>
      <c r="DX19" s="1">
        <v>2203.9</v>
      </c>
      <c r="DY19" s="1">
        <v>2208.8000000000002</v>
      </c>
      <c r="DZ19" s="1">
        <v>2211</v>
      </c>
      <c r="EA19" s="1">
        <v>2217.8000000000002</v>
      </c>
      <c r="EB19" s="1">
        <v>2219.1</v>
      </c>
      <c r="EC19" s="1">
        <v>2220.8000000000002</v>
      </c>
      <c r="ED19" s="1">
        <v>2226.6999999999998</v>
      </c>
      <c r="EE19" s="1">
        <v>2231.1</v>
      </c>
      <c r="EF19" s="1">
        <v>2230.5</v>
      </c>
      <c r="EG19" s="1">
        <v>2232.1</v>
      </c>
      <c r="EH19" s="1">
        <v>2236.6999999999998</v>
      </c>
      <c r="EI19" s="1">
        <v>2236.6</v>
      </c>
      <c r="EJ19" s="1">
        <v>2243.4</v>
      </c>
      <c r="EK19" s="1">
        <v>2239.3000000000002</v>
      </c>
      <c r="EL19" s="1">
        <v>2244.3000000000002</v>
      </c>
      <c r="EM19" s="1">
        <v>2254.5</v>
      </c>
      <c r="EN19" s="1">
        <v>2255.9</v>
      </c>
      <c r="EO19" s="1">
        <v>2262.4</v>
      </c>
      <c r="EP19" s="1">
        <v>2264.6</v>
      </c>
      <c r="EQ19" s="1">
        <v>2270</v>
      </c>
      <c r="ER19" s="1">
        <v>2277.4</v>
      </c>
      <c r="ES19" s="1">
        <v>2283.5</v>
      </c>
      <c r="ET19" s="1">
        <v>2288.6999999999998</v>
      </c>
      <c r="EU19" s="1">
        <v>2292</v>
      </c>
      <c r="EV19" s="1">
        <v>2295.1</v>
      </c>
      <c r="EW19" s="1">
        <v>2299.6999999999998</v>
      </c>
      <c r="EX19" s="1">
        <v>2306</v>
      </c>
      <c r="EY19" s="1">
        <v>2312.8000000000002</v>
      </c>
      <c r="EZ19" s="1">
        <v>2314.4</v>
      </c>
      <c r="FA19" s="1">
        <v>2316.8000000000002</v>
      </c>
      <c r="FB19" s="1">
        <v>2322.1</v>
      </c>
      <c r="FC19" s="1">
        <v>2327.6999999999998</v>
      </c>
      <c r="FD19" s="1">
        <v>2333.5</v>
      </c>
      <c r="FE19" s="1">
        <v>2338</v>
      </c>
      <c r="FF19" s="1">
        <v>2342.4</v>
      </c>
      <c r="FG19" s="1">
        <v>2350.1</v>
      </c>
      <c r="FH19" s="1">
        <v>2360.8000000000002</v>
      </c>
      <c r="FI19" s="1">
        <v>2371.1999999999998</v>
      </c>
      <c r="FJ19" s="1">
        <v>2380.9</v>
      </c>
      <c r="FK19" s="1">
        <v>2380.9</v>
      </c>
      <c r="FL19" s="1">
        <v>2384.6999999999998</v>
      </c>
      <c r="FM19" s="1">
        <v>2389.8000000000002</v>
      </c>
      <c r="FN19" s="1">
        <v>2394</v>
      </c>
      <c r="FO19" s="1">
        <v>2396.4</v>
      </c>
      <c r="FP19" s="1">
        <v>2400</v>
      </c>
      <c r="FQ19" s="1">
        <v>2402.6</v>
      </c>
      <c r="FR19" s="1">
        <v>2410.9</v>
      </c>
      <c r="FS19" s="1">
        <v>2413.6999999999998</v>
      </c>
      <c r="FT19" s="1">
        <v>2415.4</v>
      </c>
      <c r="FU19" s="1">
        <v>2417.1</v>
      </c>
      <c r="FV19" s="1">
        <v>2420.1</v>
      </c>
      <c r="FW19" s="1">
        <v>2422.1999999999998</v>
      </c>
      <c r="FX19" s="1">
        <v>2425.1</v>
      </c>
      <c r="FY19" s="1">
        <v>2426.1</v>
      </c>
      <c r="FZ19" s="1">
        <v>2428.1999999999998</v>
      </c>
      <c r="GA19" s="1">
        <v>2429</v>
      </c>
      <c r="GB19" s="1">
        <v>2429.6</v>
      </c>
      <c r="GC19" s="1">
        <v>2430</v>
      </c>
      <c r="GD19" s="1">
        <v>2425</v>
      </c>
      <c r="GE19" s="1">
        <v>2419</v>
      </c>
      <c r="GF19" s="1">
        <v>2329.4</v>
      </c>
      <c r="GG19" s="1">
        <v>2312.8000000000002</v>
      </c>
      <c r="GH19" s="1">
        <v>2319.6</v>
      </c>
      <c r="GI19" s="1">
        <v>2308.4</v>
      </c>
      <c r="GJ19" s="1">
        <v>2315.1</v>
      </c>
      <c r="GK19" s="1">
        <v>2333</v>
      </c>
      <c r="GL19" s="1">
        <v>2336</v>
      </c>
      <c r="GM19" s="1">
        <v>2339.9</v>
      </c>
      <c r="GN19" s="1">
        <v>2351.6999999999998</v>
      </c>
      <c r="GO19" s="1">
        <v>2333.5</v>
      </c>
      <c r="GP19" s="1">
        <v>2331.6999999999998</v>
      </c>
    </row>
    <row r="20" spans="1:198" x14ac:dyDescent="0.3">
      <c r="A20" s="1" t="s">
        <v>46</v>
      </c>
      <c r="B20" s="1" t="s">
        <v>47</v>
      </c>
      <c r="C20" s="1">
        <v>56</v>
      </c>
      <c r="D20" s="1" t="s">
        <v>6</v>
      </c>
      <c r="E20" s="1">
        <v>8008</v>
      </c>
      <c r="F20" s="1">
        <v>8057.8</v>
      </c>
      <c r="G20" s="1">
        <v>8071.4</v>
      </c>
      <c r="H20" s="1">
        <v>8102.9</v>
      </c>
      <c r="I20" s="1">
        <v>8104.5</v>
      </c>
      <c r="J20" s="1">
        <v>8148.1</v>
      </c>
      <c r="K20" s="1">
        <v>8187.4</v>
      </c>
      <c r="L20" s="1">
        <v>8208.7999999999993</v>
      </c>
      <c r="M20" s="1">
        <v>8261.7999999999993</v>
      </c>
      <c r="N20" s="1">
        <v>8254.2000000000007</v>
      </c>
      <c r="O20" s="1">
        <v>8305.6</v>
      </c>
      <c r="P20" s="1">
        <v>8308.4</v>
      </c>
      <c r="Q20" s="1">
        <v>8305</v>
      </c>
      <c r="R20" s="1">
        <v>8341.7000000000007</v>
      </c>
      <c r="S20" s="1">
        <v>8380.5</v>
      </c>
      <c r="T20" s="1">
        <v>8367</v>
      </c>
      <c r="U20" s="1">
        <v>8394.5</v>
      </c>
      <c r="V20" s="1">
        <v>8428.2999999999993</v>
      </c>
      <c r="W20" s="1">
        <v>8423.9</v>
      </c>
      <c r="X20" s="1">
        <v>8444.6</v>
      </c>
      <c r="Y20" s="1">
        <v>8429.7000000000007</v>
      </c>
      <c r="Z20" s="1">
        <v>8425.2999999999993</v>
      </c>
      <c r="AA20" s="1">
        <v>8446.6</v>
      </c>
      <c r="AB20" s="1">
        <v>8461.7000000000007</v>
      </c>
      <c r="AC20" s="1">
        <v>8484.5</v>
      </c>
      <c r="AD20" s="1">
        <v>8484.4</v>
      </c>
      <c r="AE20" s="1">
        <v>8489.4</v>
      </c>
      <c r="AF20" s="1">
        <v>8468.7999999999993</v>
      </c>
      <c r="AG20" s="1">
        <v>8458.1</v>
      </c>
      <c r="AH20" s="1">
        <v>8445.2999999999993</v>
      </c>
      <c r="AI20" s="1">
        <v>8427.7999999999993</v>
      </c>
      <c r="AJ20" s="1">
        <v>8410.4</v>
      </c>
      <c r="AK20" s="1">
        <v>8359.4</v>
      </c>
      <c r="AL20" s="1">
        <v>8371.6</v>
      </c>
      <c r="AM20" s="1">
        <v>8349</v>
      </c>
      <c r="AN20" s="1">
        <v>8343.5</v>
      </c>
      <c r="AO20" s="1">
        <v>8326.7999999999993</v>
      </c>
      <c r="AP20" s="1">
        <v>8279.5</v>
      </c>
      <c r="AQ20" s="1">
        <v>8237.9</v>
      </c>
      <c r="AR20" s="1">
        <v>8218.2999999999993</v>
      </c>
      <c r="AS20" s="1">
        <v>8163.2</v>
      </c>
      <c r="AT20" s="1">
        <v>8107.7</v>
      </c>
      <c r="AU20" s="1">
        <v>8066.7</v>
      </c>
      <c r="AV20" s="1">
        <v>8006.6</v>
      </c>
      <c r="AW20" s="1">
        <v>7950.7</v>
      </c>
      <c r="AX20" s="1">
        <v>7847.3</v>
      </c>
      <c r="AY20" s="1">
        <v>7697.1</v>
      </c>
      <c r="AZ20" s="1">
        <v>7616.1</v>
      </c>
      <c r="BA20" s="1">
        <v>7509.2</v>
      </c>
      <c r="BB20" s="1">
        <v>7361.3</v>
      </c>
      <c r="BC20" s="1">
        <v>7265</v>
      </c>
      <c r="BD20" s="1">
        <v>7173.1</v>
      </c>
      <c r="BE20" s="1">
        <v>7170.7</v>
      </c>
      <c r="BF20" s="1">
        <v>7109.5</v>
      </c>
      <c r="BG20" s="1">
        <v>7107.1</v>
      </c>
      <c r="BH20" s="1">
        <v>7101.4</v>
      </c>
      <c r="BI20" s="1">
        <v>7123.2</v>
      </c>
      <c r="BJ20" s="1">
        <v>7150.6</v>
      </c>
      <c r="BK20" s="1">
        <v>7213.6</v>
      </c>
      <c r="BL20" s="1">
        <v>7222.9</v>
      </c>
      <c r="BM20" s="1">
        <v>7251.3</v>
      </c>
      <c r="BN20" s="1">
        <v>7265.2</v>
      </c>
      <c r="BO20" s="1">
        <v>7264.6</v>
      </c>
      <c r="BP20" s="1">
        <v>7329.9</v>
      </c>
      <c r="BQ20" s="1">
        <v>7386</v>
      </c>
      <c r="BR20" s="1">
        <v>7425.8</v>
      </c>
      <c r="BS20" s="1">
        <v>7431.2</v>
      </c>
      <c r="BT20" s="1">
        <v>7448.6</v>
      </c>
      <c r="BU20" s="1">
        <v>7481</v>
      </c>
      <c r="BV20" s="1">
        <v>7523.1</v>
      </c>
      <c r="BW20" s="1">
        <v>7564</v>
      </c>
      <c r="BX20" s="1">
        <v>7612.4</v>
      </c>
      <c r="BY20" s="1">
        <v>7605.5</v>
      </c>
      <c r="BZ20" s="1">
        <v>7655.3</v>
      </c>
      <c r="CA20" s="1">
        <v>7673.8</v>
      </c>
      <c r="CB20" s="1">
        <v>7703.6</v>
      </c>
      <c r="CC20" s="1">
        <v>7708.5</v>
      </c>
      <c r="CD20" s="1">
        <v>7704.4</v>
      </c>
      <c r="CE20" s="1">
        <v>7701.9</v>
      </c>
      <c r="CF20" s="1">
        <v>7748.4</v>
      </c>
      <c r="CG20" s="1">
        <v>7788.7</v>
      </c>
      <c r="CH20" s="1">
        <v>7817.1</v>
      </c>
      <c r="CI20" s="1">
        <v>7833.3</v>
      </c>
      <c r="CJ20" s="1">
        <v>7867.3</v>
      </c>
      <c r="CK20" s="1">
        <v>7920.2</v>
      </c>
      <c r="CL20" s="1">
        <v>7959.4</v>
      </c>
      <c r="CM20" s="1">
        <v>7975.1</v>
      </c>
      <c r="CN20" s="1">
        <v>7994.3</v>
      </c>
      <c r="CO20" s="1">
        <v>7996.4</v>
      </c>
      <c r="CP20" s="1">
        <v>8022.1</v>
      </c>
      <c r="CQ20" s="1">
        <v>8039.4</v>
      </c>
      <c r="CR20" s="1">
        <v>8044.8</v>
      </c>
      <c r="CS20" s="1">
        <v>8027.7</v>
      </c>
      <c r="CT20" s="1">
        <v>8073.9</v>
      </c>
      <c r="CU20" s="1">
        <v>8101.9</v>
      </c>
      <c r="CV20" s="1">
        <v>8116.8</v>
      </c>
      <c r="CW20" s="1">
        <v>8146.2</v>
      </c>
      <c r="CX20" s="1">
        <v>8205.9</v>
      </c>
      <c r="CY20" s="1">
        <v>8226.1</v>
      </c>
      <c r="CZ20" s="1">
        <v>8251.1</v>
      </c>
      <c r="DA20" s="1">
        <v>8276.9</v>
      </c>
      <c r="DB20" s="1">
        <v>8300.9</v>
      </c>
      <c r="DC20" s="1">
        <v>8318.1</v>
      </c>
      <c r="DD20" s="1">
        <v>8333.4</v>
      </c>
      <c r="DE20" s="1">
        <v>8350</v>
      </c>
      <c r="DF20" s="1">
        <v>8363.7000000000007</v>
      </c>
      <c r="DG20" s="1">
        <v>8398.1</v>
      </c>
      <c r="DH20" s="1">
        <v>8416.2000000000007</v>
      </c>
      <c r="DI20" s="1">
        <v>8425.7999999999993</v>
      </c>
      <c r="DJ20" s="1">
        <v>8455.5</v>
      </c>
      <c r="DK20" s="1">
        <v>8478.5</v>
      </c>
      <c r="DL20" s="1">
        <v>8498.2000000000007</v>
      </c>
      <c r="DM20" s="1">
        <v>8520</v>
      </c>
      <c r="DN20" s="1">
        <v>8552.5</v>
      </c>
      <c r="DO20" s="1">
        <v>8572.4</v>
      </c>
      <c r="DP20" s="1">
        <v>8600.7999999999993</v>
      </c>
      <c r="DQ20" s="1">
        <v>8640.1</v>
      </c>
      <c r="DR20" s="1">
        <v>8642.2999999999993</v>
      </c>
      <c r="DS20" s="1">
        <v>8664.7000000000007</v>
      </c>
      <c r="DT20" s="1">
        <v>8709.2999999999993</v>
      </c>
      <c r="DU20" s="1">
        <v>8719.9</v>
      </c>
      <c r="DV20" s="1">
        <v>8732.4</v>
      </c>
      <c r="DW20" s="1">
        <v>8724.7999999999993</v>
      </c>
      <c r="DX20" s="1">
        <v>8742.7000000000007</v>
      </c>
      <c r="DY20" s="1">
        <v>8802</v>
      </c>
      <c r="DZ20" s="1">
        <v>8824</v>
      </c>
      <c r="EA20" s="1">
        <v>8830.1</v>
      </c>
      <c r="EB20" s="1">
        <v>8844.6</v>
      </c>
      <c r="EC20" s="1">
        <v>8852.6</v>
      </c>
      <c r="ED20" s="1">
        <v>8891.2000000000007</v>
      </c>
      <c r="EE20" s="1">
        <v>8898.2000000000007</v>
      </c>
      <c r="EF20" s="1">
        <v>8959.1</v>
      </c>
      <c r="EG20" s="1">
        <v>8921.6</v>
      </c>
      <c r="EH20" s="1">
        <v>8923.7999999999993</v>
      </c>
      <c r="EI20" s="1">
        <v>8937.9</v>
      </c>
      <c r="EJ20" s="1">
        <v>8947.1</v>
      </c>
      <c r="EK20" s="1">
        <v>8937</v>
      </c>
      <c r="EL20" s="1">
        <v>8964.6</v>
      </c>
      <c r="EM20" s="1">
        <v>8981.5</v>
      </c>
      <c r="EN20" s="1">
        <v>8977</v>
      </c>
      <c r="EO20" s="1">
        <v>9014.1</v>
      </c>
      <c r="EP20" s="1">
        <v>9018.6</v>
      </c>
      <c r="EQ20" s="1">
        <v>9044.7999999999993</v>
      </c>
      <c r="ER20" s="1">
        <v>9053</v>
      </c>
      <c r="ES20" s="1">
        <v>9074.4</v>
      </c>
      <c r="ET20" s="1">
        <v>9068.6</v>
      </c>
      <c r="EU20" s="1">
        <v>9096.1</v>
      </c>
      <c r="EV20" s="1">
        <v>9092.6</v>
      </c>
      <c r="EW20" s="1">
        <v>9131.1</v>
      </c>
      <c r="EX20" s="1">
        <v>9143.7999999999993</v>
      </c>
      <c r="EY20" s="1">
        <v>9163</v>
      </c>
      <c r="EZ20" s="1">
        <v>9171.4</v>
      </c>
      <c r="FA20" s="1">
        <v>9158.6</v>
      </c>
      <c r="FB20" s="1">
        <v>9187.5</v>
      </c>
      <c r="FC20" s="1">
        <v>9192.7999999999993</v>
      </c>
      <c r="FD20" s="1">
        <v>9207.5</v>
      </c>
      <c r="FE20" s="1">
        <v>9232.7999999999993</v>
      </c>
      <c r="FF20" s="1">
        <v>9249.5</v>
      </c>
      <c r="FG20" s="1">
        <v>9267.2000000000007</v>
      </c>
      <c r="FH20" s="1">
        <v>9281.1</v>
      </c>
      <c r="FI20" s="1">
        <v>9285.9</v>
      </c>
      <c r="FJ20" s="1">
        <v>9295.5</v>
      </c>
      <c r="FK20" s="1">
        <v>9298.4</v>
      </c>
      <c r="FL20" s="1">
        <v>9309.7999999999993</v>
      </c>
      <c r="FM20" s="1">
        <v>9320.7000000000007</v>
      </c>
      <c r="FN20" s="1">
        <v>9328.9</v>
      </c>
      <c r="FO20" s="1">
        <v>9326</v>
      </c>
      <c r="FP20" s="1">
        <v>9335.9</v>
      </c>
      <c r="FQ20" s="1">
        <v>9316.7000000000007</v>
      </c>
      <c r="FR20" s="1">
        <v>9324.1</v>
      </c>
      <c r="FS20" s="1">
        <v>9306</v>
      </c>
      <c r="FT20" s="1">
        <v>9325.2999999999993</v>
      </c>
      <c r="FU20" s="1">
        <v>9317.6</v>
      </c>
      <c r="FV20" s="1">
        <v>9316.6</v>
      </c>
      <c r="FW20" s="1">
        <v>9312.7999999999993</v>
      </c>
      <c r="FX20" s="1">
        <v>9321.9</v>
      </c>
      <c r="FY20" s="1">
        <v>9320.6</v>
      </c>
      <c r="FZ20" s="1">
        <v>9331.7000000000007</v>
      </c>
      <c r="GA20" s="1">
        <v>9335.9</v>
      </c>
      <c r="GB20" s="1">
        <v>9331.1</v>
      </c>
      <c r="GC20" s="1">
        <v>9333.2000000000007</v>
      </c>
      <c r="GD20" s="1">
        <v>9334.7999999999993</v>
      </c>
      <c r="GE20" s="1">
        <v>9232.2999999999993</v>
      </c>
      <c r="GF20" s="1">
        <v>7588.2</v>
      </c>
      <c r="GG20" s="1">
        <v>7720.8</v>
      </c>
      <c r="GH20" s="1">
        <v>7961.6</v>
      </c>
      <c r="GI20" s="1">
        <v>8114.4</v>
      </c>
      <c r="GJ20" s="1">
        <v>8258.2999999999993</v>
      </c>
      <c r="GK20" s="1">
        <v>8324.5</v>
      </c>
      <c r="GL20" s="1">
        <v>8505.6</v>
      </c>
      <c r="GM20" s="1">
        <v>8584.7999999999993</v>
      </c>
      <c r="GN20" s="1">
        <v>8671.7999999999993</v>
      </c>
      <c r="GO20" s="1">
        <v>8746.4</v>
      </c>
      <c r="GP20" s="1">
        <v>8787.7999999999993</v>
      </c>
    </row>
    <row r="21" spans="1:198" x14ac:dyDescent="0.3">
      <c r="A21" s="1" t="s">
        <v>48</v>
      </c>
      <c r="B21" s="1" t="s">
        <v>49</v>
      </c>
      <c r="C21" s="1" t="s">
        <v>50</v>
      </c>
      <c r="D21" s="1" t="s">
        <v>6</v>
      </c>
      <c r="E21" s="1">
        <v>17470</v>
      </c>
      <c r="F21" s="1">
        <v>17480</v>
      </c>
      <c r="G21" s="1">
        <v>17506</v>
      </c>
      <c r="H21" s="1">
        <v>17544</v>
      </c>
      <c r="I21" s="1">
        <v>17605</v>
      </c>
      <c r="J21" s="1">
        <v>17662</v>
      </c>
      <c r="K21" s="1">
        <v>17716</v>
      </c>
      <c r="L21" s="1">
        <v>17750</v>
      </c>
      <c r="M21" s="1">
        <v>17789</v>
      </c>
      <c r="N21" s="1">
        <v>17812</v>
      </c>
      <c r="O21" s="1">
        <v>17864</v>
      </c>
      <c r="P21" s="1">
        <v>17894</v>
      </c>
      <c r="Q21" s="1">
        <v>17946</v>
      </c>
      <c r="R21" s="1">
        <v>17998</v>
      </c>
      <c r="S21" s="1">
        <v>18045</v>
      </c>
      <c r="T21" s="1">
        <v>18070</v>
      </c>
      <c r="U21" s="1">
        <v>18100</v>
      </c>
      <c r="V21" s="1">
        <v>18102</v>
      </c>
      <c r="W21" s="1">
        <v>18128</v>
      </c>
      <c r="X21" s="1">
        <v>18182</v>
      </c>
      <c r="Y21" s="1">
        <v>18248</v>
      </c>
      <c r="Z21" s="1">
        <v>18288</v>
      </c>
      <c r="AA21" s="1">
        <v>18337</v>
      </c>
      <c r="AB21" s="1">
        <v>18378</v>
      </c>
      <c r="AC21" s="1">
        <v>18415</v>
      </c>
      <c r="AD21" s="1">
        <v>18451</v>
      </c>
      <c r="AE21" s="1">
        <v>18507</v>
      </c>
      <c r="AF21" s="1">
        <v>18563</v>
      </c>
      <c r="AG21" s="1">
        <v>18608</v>
      </c>
      <c r="AH21" s="1">
        <v>18661</v>
      </c>
      <c r="AI21" s="1">
        <v>18691</v>
      </c>
      <c r="AJ21" s="1">
        <v>18755</v>
      </c>
      <c r="AK21" s="1">
        <v>18812</v>
      </c>
      <c r="AL21" s="1">
        <v>18849</v>
      </c>
      <c r="AM21" s="1">
        <v>18875</v>
      </c>
      <c r="AN21" s="1">
        <v>18924</v>
      </c>
      <c r="AO21" s="1">
        <v>18978</v>
      </c>
      <c r="AP21" s="1">
        <v>19018</v>
      </c>
      <c r="AQ21" s="1">
        <v>19068</v>
      </c>
      <c r="AR21" s="1">
        <v>19126</v>
      </c>
      <c r="AS21" s="1">
        <v>19166</v>
      </c>
      <c r="AT21" s="1">
        <v>19224</v>
      </c>
      <c r="AU21" s="1">
        <v>19275</v>
      </c>
      <c r="AV21" s="1">
        <v>19337</v>
      </c>
      <c r="AW21" s="1">
        <v>19343</v>
      </c>
      <c r="AX21" s="1">
        <v>19363</v>
      </c>
      <c r="AY21" s="1">
        <v>19401</v>
      </c>
      <c r="AZ21" s="1">
        <v>19442</v>
      </c>
      <c r="BA21" s="1">
        <v>19482</v>
      </c>
      <c r="BB21" s="1">
        <v>19507</v>
      </c>
      <c r="BC21" s="1">
        <v>19514</v>
      </c>
      <c r="BD21" s="1">
        <v>19521</v>
      </c>
      <c r="BE21" s="1">
        <v>19582</v>
      </c>
      <c r="BF21" s="1">
        <v>19614</v>
      </c>
      <c r="BG21" s="1">
        <v>19629</v>
      </c>
      <c r="BH21" s="1">
        <v>19681</v>
      </c>
      <c r="BI21" s="1">
        <v>19692</v>
      </c>
      <c r="BJ21" s="1">
        <v>19736</v>
      </c>
      <c r="BK21" s="1">
        <v>19770</v>
      </c>
      <c r="BL21" s="1">
        <v>19804</v>
      </c>
      <c r="BM21" s="1">
        <v>19820</v>
      </c>
      <c r="BN21" s="1">
        <v>19839</v>
      </c>
      <c r="BO21" s="1">
        <v>19896</v>
      </c>
      <c r="BP21" s="1">
        <v>19902</v>
      </c>
      <c r="BQ21" s="1">
        <v>19934</v>
      </c>
      <c r="BR21" s="1">
        <v>19955</v>
      </c>
      <c r="BS21" s="1">
        <v>19980</v>
      </c>
      <c r="BT21" s="1">
        <v>20017</v>
      </c>
      <c r="BU21" s="1">
        <v>20001</v>
      </c>
      <c r="BV21" s="1">
        <v>20074</v>
      </c>
      <c r="BW21" s="1">
        <v>20119</v>
      </c>
      <c r="BX21" s="1">
        <v>20134</v>
      </c>
      <c r="BY21" s="1">
        <v>20153</v>
      </c>
      <c r="BZ21" s="1">
        <v>20163</v>
      </c>
      <c r="CA21" s="1">
        <v>20177</v>
      </c>
      <c r="CB21" s="1">
        <v>20237</v>
      </c>
      <c r="CC21" s="1">
        <v>20252</v>
      </c>
      <c r="CD21" s="1">
        <v>20288</v>
      </c>
      <c r="CE21" s="1">
        <v>20327</v>
      </c>
      <c r="CF21" s="1">
        <v>20367</v>
      </c>
      <c r="CG21" s="1">
        <v>20415</v>
      </c>
      <c r="CH21" s="1">
        <v>20457</v>
      </c>
      <c r="CI21" s="1">
        <v>20496</v>
      </c>
      <c r="CJ21" s="1">
        <v>20530</v>
      </c>
      <c r="CK21" s="1">
        <v>20574</v>
      </c>
      <c r="CL21" s="1">
        <v>20657</v>
      </c>
      <c r="CM21" s="1">
        <v>20689</v>
      </c>
      <c r="CN21" s="1">
        <v>20707</v>
      </c>
      <c r="CO21" s="1">
        <v>20747</v>
      </c>
      <c r="CP21" s="1">
        <v>20738</v>
      </c>
      <c r="CQ21" s="1">
        <v>20773</v>
      </c>
      <c r="CR21" s="1">
        <v>20801</v>
      </c>
      <c r="CS21" s="1">
        <v>20841</v>
      </c>
      <c r="CT21" s="1">
        <v>20881</v>
      </c>
      <c r="CU21" s="1">
        <v>20887</v>
      </c>
      <c r="CV21" s="1">
        <v>20935</v>
      </c>
      <c r="CW21" s="1">
        <v>20956</v>
      </c>
      <c r="CX21" s="1">
        <v>20958</v>
      </c>
      <c r="CY21" s="1">
        <v>21007</v>
      </c>
      <c r="CZ21" s="1">
        <v>21054</v>
      </c>
      <c r="DA21" s="1">
        <v>21071</v>
      </c>
      <c r="DB21" s="1">
        <v>21070</v>
      </c>
      <c r="DC21" s="1">
        <v>21074</v>
      </c>
      <c r="DD21" s="1">
        <v>21143</v>
      </c>
      <c r="DE21" s="1">
        <v>21133</v>
      </c>
      <c r="DF21" s="1">
        <v>21158</v>
      </c>
      <c r="DG21" s="1">
        <v>21194</v>
      </c>
      <c r="DH21" s="1">
        <v>21196</v>
      </c>
      <c r="DI21" s="1">
        <v>21228</v>
      </c>
      <c r="DJ21" s="1">
        <v>21251</v>
      </c>
      <c r="DK21" s="1">
        <v>21294</v>
      </c>
      <c r="DL21" s="1">
        <v>21321</v>
      </c>
      <c r="DM21" s="1">
        <v>21364</v>
      </c>
      <c r="DN21" s="1">
        <v>21410</v>
      </c>
      <c r="DO21" s="1">
        <v>21453</v>
      </c>
      <c r="DP21" s="1">
        <v>21491</v>
      </c>
      <c r="DQ21" s="1">
        <v>21543</v>
      </c>
      <c r="DR21" s="1">
        <v>21573</v>
      </c>
      <c r="DS21" s="1">
        <v>21626</v>
      </c>
      <c r="DT21" s="1">
        <v>21678</v>
      </c>
      <c r="DU21" s="1">
        <v>21741</v>
      </c>
      <c r="DV21" s="1">
        <v>21789</v>
      </c>
      <c r="DW21" s="1">
        <v>21832</v>
      </c>
      <c r="DX21" s="1">
        <v>21906</v>
      </c>
      <c r="DY21" s="1">
        <v>21958</v>
      </c>
      <c r="DZ21" s="1">
        <v>21998</v>
      </c>
      <c r="EA21" s="1">
        <v>22053</v>
      </c>
      <c r="EB21" s="1">
        <v>22094</v>
      </c>
      <c r="EC21" s="1">
        <v>22131</v>
      </c>
      <c r="ED21" s="1">
        <v>22215</v>
      </c>
      <c r="EE21" s="1">
        <v>22260</v>
      </c>
      <c r="EF21" s="1">
        <v>22323</v>
      </c>
      <c r="EG21" s="1">
        <v>22335</v>
      </c>
      <c r="EH21" s="1">
        <v>22403</v>
      </c>
      <c r="EI21" s="1">
        <v>22450</v>
      </c>
      <c r="EJ21" s="1">
        <v>22505</v>
      </c>
      <c r="EK21" s="1">
        <v>22565</v>
      </c>
      <c r="EL21" s="1">
        <v>22618</v>
      </c>
      <c r="EM21" s="1">
        <v>22666</v>
      </c>
      <c r="EN21" s="1">
        <v>22719</v>
      </c>
      <c r="EO21" s="1">
        <v>22775</v>
      </c>
      <c r="EP21" s="1">
        <v>22835</v>
      </c>
      <c r="EQ21" s="1">
        <v>22870</v>
      </c>
      <c r="ER21" s="1">
        <v>22929</v>
      </c>
      <c r="ES21" s="1">
        <v>22938</v>
      </c>
      <c r="ET21" s="1">
        <v>23012</v>
      </c>
      <c r="EU21" s="1">
        <v>23048</v>
      </c>
      <c r="EV21" s="1">
        <v>23101</v>
      </c>
      <c r="EW21" s="1">
        <v>23137</v>
      </c>
      <c r="EX21" s="1">
        <v>23162</v>
      </c>
      <c r="EY21" s="1">
        <v>23224</v>
      </c>
      <c r="EZ21" s="1">
        <v>23269</v>
      </c>
      <c r="FA21" s="1">
        <v>23296</v>
      </c>
      <c r="FB21" s="1">
        <v>23324</v>
      </c>
      <c r="FC21" s="1">
        <v>23366</v>
      </c>
      <c r="FD21" s="1">
        <v>23391</v>
      </c>
      <c r="FE21" s="1">
        <v>23436</v>
      </c>
      <c r="FF21" s="1">
        <v>23489</v>
      </c>
      <c r="FG21" s="1">
        <v>23520</v>
      </c>
      <c r="FH21" s="1">
        <v>23537</v>
      </c>
      <c r="FI21" s="1">
        <v>23574</v>
      </c>
      <c r="FJ21" s="1">
        <v>23614</v>
      </c>
      <c r="FK21" s="1">
        <v>23641</v>
      </c>
      <c r="FL21" s="1">
        <v>23695</v>
      </c>
      <c r="FM21" s="1">
        <v>23722</v>
      </c>
      <c r="FN21" s="1">
        <v>23769</v>
      </c>
      <c r="FO21" s="1">
        <v>23781</v>
      </c>
      <c r="FP21" s="1">
        <v>23855</v>
      </c>
      <c r="FQ21" s="1">
        <v>23899</v>
      </c>
      <c r="FR21" s="1">
        <v>23914</v>
      </c>
      <c r="FS21" s="1">
        <v>23978</v>
      </c>
      <c r="FT21" s="1">
        <v>24041</v>
      </c>
      <c r="FU21" s="1">
        <v>24074</v>
      </c>
      <c r="FV21" s="1">
        <v>24119</v>
      </c>
      <c r="FW21" s="1">
        <v>24184</v>
      </c>
      <c r="FX21" s="1">
        <v>24246</v>
      </c>
      <c r="FY21" s="1">
        <v>24305</v>
      </c>
      <c r="FZ21" s="1">
        <v>24340</v>
      </c>
      <c r="GA21" s="1">
        <v>24406</v>
      </c>
      <c r="GB21" s="1">
        <v>24433</v>
      </c>
      <c r="GC21" s="1">
        <v>24513</v>
      </c>
      <c r="GD21" s="1">
        <v>24565</v>
      </c>
      <c r="GE21" s="1">
        <v>24347</v>
      </c>
      <c r="GF21" s="1">
        <v>21722</v>
      </c>
      <c r="GG21" s="1">
        <v>22107</v>
      </c>
      <c r="GH21" s="1">
        <v>22671</v>
      </c>
      <c r="GI21" s="1">
        <v>22885</v>
      </c>
      <c r="GJ21" s="1">
        <v>23084</v>
      </c>
      <c r="GK21" s="1">
        <v>23152</v>
      </c>
      <c r="GL21" s="1">
        <v>23235</v>
      </c>
      <c r="GM21" s="1">
        <v>23278</v>
      </c>
      <c r="GN21" s="1">
        <v>23249</v>
      </c>
      <c r="GO21" s="1">
        <v>23223</v>
      </c>
      <c r="GP21" s="1">
        <v>23267</v>
      </c>
    </row>
    <row r="22" spans="1:198" x14ac:dyDescent="0.3">
      <c r="A22" s="1" t="s">
        <v>51</v>
      </c>
      <c r="B22" s="1" t="s">
        <v>52</v>
      </c>
      <c r="C22" s="1">
        <v>61</v>
      </c>
      <c r="D22" s="1" t="s">
        <v>6</v>
      </c>
      <c r="E22" s="1">
        <v>2824.2</v>
      </c>
      <c r="F22" s="1">
        <v>2804.3</v>
      </c>
      <c r="G22" s="1">
        <v>2807.5</v>
      </c>
      <c r="H22" s="1">
        <v>2811.4</v>
      </c>
      <c r="I22" s="1">
        <v>2822.9</v>
      </c>
      <c r="J22" s="1">
        <v>2833.8</v>
      </c>
      <c r="K22" s="1">
        <v>2836.5</v>
      </c>
      <c r="L22" s="1">
        <v>2843</v>
      </c>
      <c r="M22" s="1">
        <v>2849.5</v>
      </c>
      <c r="N22" s="1">
        <v>2848.3</v>
      </c>
      <c r="O22" s="1">
        <v>2861.1</v>
      </c>
      <c r="P22" s="1">
        <v>2868.3</v>
      </c>
      <c r="Q22" s="1">
        <v>2876.7</v>
      </c>
      <c r="R22" s="1">
        <v>2894.3</v>
      </c>
      <c r="S22" s="1">
        <v>2899.9</v>
      </c>
      <c r="T22" s="1">
        <v>2904.8</v>
      </c>
      <c r="U22" s="1">
        <v>2904.3</v>
      </c>
      <c r="V22" s="1">
        <v>2872.5</v>
      </c>
      <c r="W22" s="1">
        <v>2868.4</v>
      </c>
      <c r="X22" s="1">
        <v>2892</v>
      </c>
      <c r="Y22" s="1">
        <v>2919.4</v>
      </c>
      <c r="Z22" s="1">
        <v>2916.7</v>
      </c>
      <c r="AA22" s="1">
        <v>2924.2</v>
      </c>
      <c r="AB22" s="1">
        <v>2918.9</v>
      </c>
      <c r="AC22" s="1">
        <v>2916.2</v>
      </c>
      <c r="AD22" s="1">
        <v>2912.2</v>
      </c>
      <c r="AE22" s="1">
        <v>2925.6</v>
      </c>
      <c r="AF22" s="1">
        <v>2927.9</v>
      </c>
      <c r="AG22" s="1">
        <v>2932.1</v>
      </c>
      <c r="AH22" s="1">
        <v>2934.1</v>
      </c>
      <c r="AI22" s="1">
        <v>2928.8</v>
      </c>
      <c r="AJ22" s="1">
        <v>2946.3</v>
      </c>
      <c r="AK22" s="1">
        <v>2963.1</v>
      </c>
      <c r="AL22" s="1">
        <v>2971.3</v>
      </c>
      <c r="AM22" s="1">
        <v>2965.8</v>
      </c>
      <c r="AN22" s="1">
        <v>2976.4</v>
      </c>
      <c r="AO22" s="1">
        <v>2987.6</v>
      </c>
      <c r="AP22" s="1">
        <v>2992.8</v>
      </c>
      <c r="AQ22" s="1">
        <v>3002</v>
      </c>
      <c r="AR22" s="1">
        <v>3014.4</v>
      </c>
      <c r="AS22" s="1">
        <v>3023.2</v>
      </c>
      <c r="AT22" s="1">
        <v>3046.2</v>
      </c>
      <c r="AU22" s="1">
        <v>3065.4</v>
      </c>
      <c r="AV22" s="1">
        <v>3091.2</v>
      </c>
      <c r="AW22" s="1">
        <v>3069.9</v>
      </c>
      <c r="AX22" s="1">
        <v>3062.5</v>
      </c>
      <c r="AY22" s="1">
        <v>3064.7</v>
      </c>
      <c r="AZ22" s="1">
        <v>3070.6</v>
      </c>
      <c r="BA22" s="1">
        <v>3091.7</v>
      </c>
      <c r="BB22" s="1">
        <v>3088.2</v>
      </c>
      <c r="BC22" s="1">
        <v>3082</v>
      </c>
      <c r="BD22" s="1">
        <v>3076.6</v>
      </c>
      <c r="BE22" s="1">
        <v>3083.1</v>
      </c>
      <c r="BF22" s="1">
        <v>3092.3</v>
      </c>
      <c r="BG22" s="1">
        <v>3085.1</v>
      </c>
      <c r="BH22" s="1">
        <v>3098</v>
      </c>
      <c r="BI22" s="1">
        <v>3073.9</v>
      </c>
      <c r="BJ22" s="1">
        <v>3094.6</v>
      </c>
      <c r="BK22" s="1">
        <v>3097</v>
      </c>
      <c r="BL22" s="1">
        <v>3108.2</v>
      </c>
      <c r="BM22" s="1">
        <v>3106.1</v>
      </c>
      <c r="BN22" s="1">
        <v>3112.5</v>
      </c>
      <c r="BO22" s="1">
        <v>3131.8</v>
      </c>
      <c r="BP22" s="1">
        <v>3131.6</v>
      </c>
      <c r="BQ22" s="1">
        <v>3142.5</v>
      </c>
      <c r="BR22" s="1">
        <v>3151.5</v>
      </c>
      <c r="BS22" s="1">
        <v>3164.5</v>
      </c>
      <c r="BT22" s="1">
        <v>3171.5</v>
      </c>
      <c r="BU22" s="1">
        <v>3146</v>
      </c>
      <c r="BV22" s="1">
        <v>3181.4</v>
      </c>
      <c r="BW22" s="1">
        <v>3196.5</v>
      </c>
      <c r="BX22" s="1">
        <v>3194.9</v>
      </c>
      <c r="BY22" s="1">
        <v>3219.6</v>
      </c>
      <c r="BZ22" s="1">
        <v>3220.5</v>
      </c>
      <c r="CA22" s="1">
        <v>3211.8</v>
      </c>
      <c r="CB22" s="1">
        <v>3237.9</v>
      </c>
      <c r="CC22" s="1">
        <v>3227.9</v>
      </c>
      <c r="CD22" s="1">
        <v>3240.6</v>
      </c>
      <c r="CE22" s="1">
        <v>3244</v>
      </c>
      <c r="CF22" s="1">
        <v>3252.1</v>
      </c>
      <c r="CG22" s="1">
        <v>3264.7</v>
      </c>
      <c r="CH22" s="1">
        <v>3278.7</v>
      </c>
      <c r="CI22" s="1">
        <v>3299.8</v>
      </c>
      <c r="CJ22" s="1">
        <v>3313.5</v>
      </c>
      <c r="CK22" s="1">
        <v>3312.2</v>
      </c>
      <c r="CL22" s="1">
        <v>3342.1</v>
      </c>
      <c r="CM22" s="1">
        <v>3346</v>
      </c>
      <c r="CN22" s="1">
        <v>3344.3</v>
      </c>
      <c r="CO22" s="1">
        <v>3353.7</v>
      </c>
      <c r="CP22" s="1">
        <v>3339.4</v>
      </c>
      <c r="CQ22" s="1">
        <v>3347.8</v>
      </c>
      <c r="CR22" s="1">
        <v>3348.6</v>
      </c>
      <c r="CS22" s="1">
        <v>3353.4</v>
      </c>
      <c r="CT22" s="1">
        <v>3342.5</v>
      </c>
      <c r="CU22" s="1">
        <v>3334.3</v>
      </c>
      <c r="CV22" s="1">
        <v>3336.4</v>
      </c>
      <c r="CW22" s="1">
        <v>3338.6</v>
      </c>
      <c r="CX22" s="1">
        <v>3318.3</v>
      </c>
      <c r="CY22" s="1">
        <v>3338.5</v>
      </c>
      <c r="CZ22" s="1">
        <v>3343.8</v>
      </c>
      <c r="DA22" s="1">
        <v>3360.7</v>
      </c>
      <c r="DB22" s="1">
        <v>3343.2</v>
      </c>
      <c r="DC22" s="1">
        <v>3365.7</v>
      </c>
      <c r="DD22" s="1">
        <v>3376.6</v>
      </c>
      <c r="DE22" s="1">
        <v>3353.3</v>
      </c>
      <c r="DF22" s="1">
        <v>3369.3</v>
      </c>
      <c r="DG22" s="1">
        <v>3377.9</v>
      </c>
      <c r="DH22" s="1">
        <v>3372.1</v>
      </c>
      <c r="DI22" s="1">
        <v>3392.5</v>
      </c>
      <c r="DJ22" s="1">
        <v>3387.5</v>
      </c>
      <c r="DK22" s="1">
        <v>3395.8</v>
      </c>
      <c r="DL22" s="1">
        <v>3407</v>
      </c>
      <c r="DM22" s="1">
        <v>3403.3</v>
      </c>
      <c r="DN22" s="1">
        <v>3423.1</v>
      </c>
      <c r="DO22" s="1">
        <v>3422.5</v>
      </c>
      <c r="DP22" s="1">
        <v>3418.7</v>
      </c>
      <c r="DQ22" s="1">
        <v>3436.2</v>
      </c>
      <c r="DR22" s="1">
        <v>3429.9</v>
      </c>
      <c r="DS22" s="1">
        <v>3430.3</v>
      </c>
      <c r="DT22" s="1">
        <v>3435</v>
      </c>
      <c r="DU22" s="1">
        <v>3439.1</v>
      </c>
      <c r="DV22" s="1">
        <v>3448.4</v>
      </c>
      <c r="DW22" s="1">
        <v>3454.1</v>
      </c>
      <c r="DX22" s="1">
        <v>3453.3</v>
      </c>
      <c r="DY22" s="1">
        <v>3453.6</v>
      </c>
      <c r="DZ22" s="1">
        <v>3460</v>
      </c>
      <c r="EA22" s="1">
        <v>3470.8</v>
      </c>
      <c r="EB22" s="1">
        <v>3474.2</v>
      </c>
      <c r="EC22" s="1">
        <v>3464.4</v>
      </c>
      <c r="ED22" s="1">
        <v>3490.3</v>
      </c>
      <c r="EE22" s="1">
        <v>3502</v>
      </c>
      <c r="EF22" s="1">
        <v>3526.3</v>
      </c>
      <c r="EG22" s="1">
        <v>3497.7</v>
      </c>
      <c r="EH22" s="1">
        <v>3519.5</v>
      </c>
      <c r="EI22" s="1">
        <v>3535.8</v>
      </c>
      <c r="EJ22" s="1">
        <v>3552.2</v>
      </c>
      <c r="EK22" s="1">
        <v>3566.2</v>
      </c>
      <c r="EL22" s="1">
        <v>3569.2</v>
      </c>
      <c r="EM22" s="1">
        <v>3565.9</v>
      </c>
      <c r="EN22" s="1">
        <v>3572.4</v>
      </c>
      <c r="EO22" s="1">
        <v>3589.8</v>
      </c>
      <c r="EP22" s="1">
        <v>3614.3</v>
      </c>
      <c r="EQ22" s="1">
        <v>3616.4</v>
      </c>
      <c r="ER22" s="1">
        <v>3622.9</v>
      </c>
      <c r="ES22" s="1">
        <v>3609.1</v>
      </c>
      <c r="ET22" s="1">
        <v>3651</v>
      </c>
      <c r="EU22" s="1">
        <v>3659.3</v>
      </c>
      <c r="EV22" s="1">
        <v>3661.9</v>
      </c>
      <c r="EW22" s="1">
        <v>3669.3</v>
      </c>
      <c r="EX22" s="1">
        <v>3642.2</v>
      </c>
      <c r="EY22" s="1">
        <v>3656.6</v>
      </c>
      <c r="EZ22" s="1">
        <v>3680.5</v>
      </c>
      <c r="FA22" s="1">
        <v>3694.6</v>
      </c>
      <c r="FB22" s="1">
        <v>3696.4</v>
      </c>
      <c r="FC22" s="1">
        <v>3708.8</v>
      </c>
      <c r="FD22" s="1">
        <v>3706.9</v>
      </c>
      <c r="FE22" s="1">
        <v>3701.3</v>
      </c>
      <c r="FF22" s="1">
        <v>3711.8</v>
      </c>
      <c r="FG22" s="1">
        <v>3707.6</v>
      </c>
      <c r="FH22" s="1">
        <v>3706</v>
      </c>
      <c r="FI22" s="1">
        <v>3706.2</v>
      </c>
      <c r="FJ22" s="1">
        <v>3721</v>
      </c>
      <c r="FK22" s="1">
        <v>3721.9</v>
      </c>
      <c r="FL22" s="1">
        <v>3731.2</v>
      </c>
      <c r="FM22" s="1">
        <v>3722.1</v>
      </c>
      <c r="FN22" s="1">
        <v>3721.9</v>
      </c>
      <c r="FO22" s="1">
        <v>3711.5</v>
      </c>
      <c r="FP22" s="1">
        <v>3724.9</v>
      </c>
      <c r="FQ22" s="1">
        <v>3730.9</v>
      </c>
      <c r="FR22" s="1">
        <v>3722.1</v>
      </c>
      <c r="FS22" s="1">
        <v>3722.1</v>
      </c>
      <c r="FT22" s="1">
        <v>3732.8</v>
      </c>
      <c r="FU22" s="1">
        <v>3733.5</v>
      </c>
      <c r="FV22" s="1">
        <v>3736.3</v>
      </c>
      <c r="FW22" s="1">
        <v>3750.2</v>
      </c>
      <c r="FX22" s="1">
        <v>3751.6</v>
      </c>
      <c r="FY22" s="1">
        <v>3759.8</v>
      </c>
      <c r="FZ22" s="1">
        <v>3754.1</v>
      </c>
      <c r="GA22" s="1">
        <v>3761.2</v>
      </c>
      <c r="GB22" s="1">
        <v>3757.7</v>
      </c>
      <c r="GC22" s="1">
        <v>3786.5</v>
      </c>
      <c r="GD22" s="1">
        <v>3778.7</v>
      </c>
      <c r="GE22" s="1">
        <v>3696.3</v>
      </c>
      <c r="GF22" s="1">
        <v>3253.5</v>
      </c>
      <c r="GG22" s="1">
        <v>3271.5</v>
      </c>
      <c r="GH22" s="1">
        <v>3359.6</v>
      </c>
      <c r="GI22" s="1">
        <v>3371.6</v>
      </c>
      <c r="GJ22" s="1">
        <v>3460.9</v>
      </c>
      <c r="GK22" s="1">
        <v>3403.9</v>
      </c>
      <c r="GL22" s="1">
        <v>3393.8</v>
      </c>
      <c r="GM22" s="1">
        <v>3388.2</v>
      </c>
      <c r="GN22" s="1">
        <v>3321</v>
      </c>
      <c r="GO22" s="1">
        <v>3391.3</v>
      </c>
      <c r="GP22" s="1">
        <v>3388.9</v>
      </c>
    </row>
    <row r="23" spans="1:198" x14ac:dyDescent="0.3">
      <c r="A23" s="1" t="s">
        <v>53</v>
      </c>
      <c r="B23" s="1" t="s">
        <v>54</v>
      </c>
      <c r="C23" s="1">
        <v>62</v>
      </c>
      <c r="D23" s="1" t="s">
        <v>6</v>
      </c>
      <c r="E23" s="1">
        <v>14645.9</v>
      </c>
      <c r="F23" s="1">
        <v>14675.6</v>
      </c>
      <c r="G23" s="1">
        <v>14698.3</v>
      </c>
      <c r="H23" s="1">
        <v>14732.9</v>
      </c>
      <c r="I23" s="1">
        <v>14782.4</v>
      </c>
      <c r="J23" s="1">
        <v>14828</v>
      </c>
      <c r="K23" s="1">
        <v>14879.7</v>
      </c>
      <c r="L23" s="1">
        <v>14907.1</v>
      </c>
      <c r="M23" s="1">
        <v>14939.2</v>
      </c>
      <c r="N23" s="1">
        <v>14963.7</v>
      </c>
      <c r="O23" s="1">
        <v>15003</v>
      </c>
      <c r="P23" s="1">
        <v>15025.6</v>
      </c>
      <c r="Q23" s="1">
        <v>15069.1</v>
      </c>
      <c r="R23" s="1">
        <v>15103.8</v>
      </c>
      <c r="S23" s="1">
        <v>15144.8</v>
      </c>
      <c r="T23" s="1">
        <v>15164.8</v>
      </c>
      <c r="U23" s="1">
        <v>15196</v>
      </c>
      <c r="V23" s="1">
        <v>15229.9</v>
      </c>
      <c r="W23" s="1">
        <v>15259.7</v>
      </c>
      <c r="X23" s="1">
        <v>15290.2</v>
      </c>
      <c r="Y23" s="1">
        <v>15328.8</v>
      </c>
      <c r="Z23" s="1">
        <v>15370.8</v>
      </c>
      <c r="AA23" s="1">
        <v>15412.4</v>
      </c>
      <c r="AB23" s="1">
        <v>15459.4</v>
      </c>
      <c r="AC23" s="1">
        <v>15498.6</v>
      </c>
      <c r="AD23" s="1">
        <v>15538.6</v>
      </c>
      <c r="AE23" s="1">
        <v>15581.8</v>
      </c>
      <c r="AF23" s="1">
        <v>15635.5</v>
      </c>
      <c r="AG23" s="1">
        <v>15676</v>
      </c>
      <c r="AH23" s="1">
        <v>15726.6</v>
      </c>
      <c r="AI23" s="1">
        <v>15762.2</v>
      </c>
      <c r="AJ23" s="1">
        <v>15808.7</v>
      </c>
      <c r="AK23" s="1">
        <v>15848.9</v>
      </c>
      <c r="AL23" s="1">
        <v>15877.6</v>
      </c>
      <c r="AM23" s="1">
        <v>15908.8</v>
      </c>
      <c r="AN23" s="1">
        <v>15947.6</v>
      </c>
      <c r="AO23" s="1">
        <v>15990</v>
      </c>
      <c r="AP23" s="1">
        <v>16025.4</v>
      </c>
      <c r="AQ23" s="1">
        <v>16066.2</v>
      </c>
      <c r="AR23" s="1">
        <v>16111.2</v>
      </c>
      <c r="AS23" s="1">
        <v>16142.4</v>
      </c>
      <c r="AT23" s="1">
        <v>16177.6</v>
      </c>
      <c r="AU23" s="1">
        <v>16209.6</v>
      </c>
      <c r="AV23" s="1">
        <v>16245.4</v>
      </c>
      <c r="AW23" s="1">
        <v>16272.8</v>
      </c>
      <c r="AX23" s="1">
        <v>16300.1</v>
      </c>
      <c r="AY23" s="1">
        <v>16336.4</v>
      </c>
      <c r="AZ23" s="1">
        <v>16371.1</v>
      </c>
      <c r="BA23" s="1">
        <v>16390.2</v>
      </c>
      <c r="BB23" s="1">
        <v>16418.8</v>
      </c>
      <c r="BC23" s="1">
        <v>16432.099999999999</v>
      </c>
      <c r="BD23" s="1">
        <v>16444.400000000001</v>
      </c>
      <c r="BE23" s="1">
        <v>16498.8</v>
      </c>
      <c r="BF23" s="1">
        <v>16521.5</v>
      </c>
      <c r="BG23" s="1">
        <v>16544.2</v>
      </c>
      <c r="BH23" s="1">
        <v>16582.8</v>
      </c>
      <c r="BI23" s="1">
        <v>16617.7</v>
      </c>
      <c r="BJ23" s="1">
        <v>16641.2</v>
      </c>
      <c r="BK23" s="1">
        <v>16673.099999999999</v>
      </c>
      <c r="BL23" s="1">
        <v>16696</v>
      </c>
      <c r="BM23" s="1">
        <v>16714.099999999999</v>
      </c>
      <c r="BN23" s="1">
        <v>16726.900000000001</v>
      </c>
      <c r="BO23" s="1">
        <v>16763.900000000001</v>
      </c>
      <c r="BP23" s="1">
        <v>16770.099999999999</v>
      </c>
      <c r="BQ23" s="1">
        <v>16791.099999999999</v>
      </c>
      <c r="BR23" s="1">
        <v>16803.099999999999</v>
      </c>
      <c r="BS23" s="1">
        <v>16815.2</v>
      </c>
      <c r="BT23" s="1">
        <v>16845.400000000001</v>
      </c>
      <c r="BU23" s="1">
        <v>16854.7</v>
      </c>
      <c r="BV23" s="1">
        <v>16892.8</v>
      </c>
      <c r="BW23" s="1">
        <v>16922.3</v>
      </c>
      <c r="BX23" s="1">
        <v>16938.599999999999</v>
      </c>
      <c r="BY23" s="1">
        <v>16933.599999999999</v>
      </c>
      <c r="BZ23" s="1">
        <v>16942.8</v>
      </c>
      <c r="CA23" s="1">
        <v>16965.2</v>
      </c>
      <c r="CB23" s="1">
        <v>16999.099999999999</v>
      </c>
      <c r="CC23" s="1">
        <v>17024.2</v>
      </c>
      <c r="CD23" s="1">
        <v>17047.3</v>
      </c>
      <c r="CE23" s="1">
        <v>17082.5</v>
      </c>
      <c r="CF23" s="1">
        <v>17114.599999999999</v>
      </c>
      <c r="CG23" s="1">
        <v>17150.099999999999</v>
      </c>
      <c r="CH23" s="1">
        <v>17178.400000000001</v>
      </c>
      <c r="CI23" s="1">
        <v>17196</v>
      </c>
      <c r="CJ23" s="1">
        <v>17216.5</v>
      </c>
      <c r="CK23" s="1">
        <v>17261.5</v>
      </c>
      <c r="CL23" s="1">
        <v>17315.099999999999</v>
      </c>
      <c r="CM23" s="1">
        <v>17343.3</v>
      </c>
      <c r="CN23" s="1">
        <v>17362.400000000001</v>
      </c>
      <c r="CO23" s="1">
        <v>17393.3</v>
      </c>
      <c r="CP23" s="1">
        <v>17398.400000000001</v>
      </c>
      <c r="CQ23" s="1">
        <v>17424.8</v>
      </c>
      <c r="CR23" s="1">
        <v>17452</v>
      </c>
      <c r="CS23" s="1">
        <v>17487.400000000001</v>
      </c>
      <c r="CT23" s="1">
        <v>17538.2</v>
      </c>
      <c r="CU23" s="1">
        <v>17552.599999999999</v>
      </c>
      <c r="CV23" s="1">
        <v>17598.8</v>
      </c>
      <c r="CW23" s="1">
        <v>17617.5</v>
      </c>
      <c r="CX23" s="1">
        <v>17640.099999999999</v>
      </c>
      <c r="CY23" s="1">
        <v>17668.2</v>
      </c>
      <c r="CZ23" s="1">
        <v>17709.900000000001</v>
      </c>
      <c r="DA23" s="1">
        <v>17710.599999999999</v>
      </c>
      <c r="DB23" s="1">
        <v>17726.7</v>
      </c>
      <c r="DC23" s="1">
        <v>17708.7</v>
      </c>
      <c r="DD23" s="1">
        <v>17766.3</v>
      </c>
      <c r="DE23" s="1">
        <v>17779.8</v>
      </c>
      <c r="DF23" s="1">
        <v>17788.5</v>
      </c>
      <c r="DG23" s="1">
        <v>17815.8</v>
      </c>
      <c r="DH23" s="1">
        <v>17824.3</v>
      </c>
      <c r="DI23" s="1">
        <v>17835.8</v>
      </c>
      <c r="DJ23" s="1">
        <v>17863.900000000001</v>
      </c>
      <c r="DK23" s="1">
        <v>17898.2</v>
      </c>
      <c r="DL23" s="1">
        <v>17913.7</v>
      </c>
      <c r="DM23" s="1">
        <v>17960.8</v>
      </c>
      <c r="DN23" s="1">
        <v>17986.8</v>
      </c>
      <c r="DO23" s="1">
        <v>18030.7</v>
      </c>
      <c r="DP23" s="1">
        <v>18072.7</v>
      </c>
      <c r="DQ23" s="1">
        <v>18106.3</v>
      </c>
      <c r="DR23" s="1">
        <v>18143.400000000001</v>
      </c>
      <c r="DS23" s="1">
        <v>18195.599999999999</v>
      </c>
      <c r="DT23" s="1">
        <v>18243.099999999999</v>
      </c>
      <c r="DU23" s="1">
        <v>18301.400000000001</v>
      </c>
      <c r="DV23" s="1">
        <v>18340.8</v>
      </c>
      <c r="DW23" s="1">
        <v>18377.5</v>
      </c>
      <c r="DX23" s="1">
        <v>18452.7</v>
      </c>
      <c r="DY23" s="1">
        <v>18504</v>
      </c>
      <c r="DZ23" s="1">
        <v>18538.400000000001</v>
      </c>
      <c r="EA23" s="1">
        <v>18582</v>
      </c>
      <c r="EB23" s="1">
        <v>18620</v>
      </c>
      <c r="EC23" s="1">
        <v>18666.900000000001</v>
      </c>
      <c r="ED23" s="1">
        <v>18724.599999999999</v>
      </c>
      <c r="EE23" s="1">
        <v>18758.3</v>
      </c>
      <c r="EF23" s="1">
        <v>18797</v>
      </c>
      <c r="EG23" s="1">
        <v>18837.3</v>
      </c>
      <c r="EH23" s="1">
        <v>18883</v>
      </c>
      <c r="EI23" s="1">
        <v>18914</v>
      </c>
      <c r="EJ23" s="1">
        <v>18952.8</v>
      </c>
      <c r="EK23" s="1">
        <v>18998.5</v>
      </c>
      <c r="EL23" s="1">
        <v>19048.5</v>
      </c>
      <c r="EM23" s="1">
        <v>19099.900000000001</v>
      </c>
      <c r="EN23" s="1">
        <v>19146.900000000001</v>
      </c>
      <c r="EO23" s="1">
        <v>19185.400000000001</v>
      </c>
      <c r="EP23" s="1">
        <v>19220.7</v>
      </c>
      <c r="EQ23" s="1">
        <v>19253.599999999999</v>
      </c>
      <c r="ER23" s="1">
        <v>19306.5</v>
      </c>
      <c r="ES23" s="1">
        <v>19329.3</v>
      </c>
      <c r="ET23" s="1">
        <v>19360.900000000001</v>
      </c>
      <c r="EU23" s="1">
        <v>19388.3</v>
      </c>
      <c r="EV23" s="1">
        <v>19438.900000000001</v>
      </c>
      <c r="EW23" s="1">
        <v>19467.2</v>
      </c>
      <c r="EX23" s="1">
        <v>19519.400000000001</v>
      </c>
      <c r="EY23" s="1">
        <v>19567.5</v>
      </c>
      <c r="EZ23" s="1">
        <v>19588.900000000001</v>
      </c>
      <c r="FA23" s="1">
        <v>19601.5</v>
      </c>
      <c r="FB23" s="1">
        <v>19627.5</v>
      </c>
      <c r="FC23" s="1">
        <v>19657.2</v>
      </c>
      <c r="FD23" s="1">
        <v>19684.3</v>
      </c>
      <c r="FE23" s="1">
        <v>19734.900000000001</v>
      </c>
      <c r="FF23" s="1">
        <v>19777.599999999999</v>
      </c>
      <c r="FG23" s="1">
        <v>19812.7</v>
      </c>
      <c r="FH23" s="1">
        <v>19831.099999999999</v>
      </c>
      <c r="FI23" s="1">
        <v>19867.5</v>
      </c>
      <c r="FJ23" s="1">
        <v>19892.7</v>
      </c>
      <c r="FK23" s="1">
        <v>19918.7</v>
      </c>
      <c r="FL23" s="1">
        <v>19963.400000000001</v>
      </c>
      <c r="FM23" s="1">
        <v>20000.3</v>
      </c>
      <c r="FN23" s="1">
        <v>20047.099999999999</v>
      </c>
      <c r="FO23" s="1">
        <v>20069.7</v>
      </c>
      <c r="FP23" s="1">
        <v>20130.3</v>
      </c>
      <c r="FQ23" s="1">
        <v>20168.099999999999</v>
      </c>
      <c r="FR23" s="1">
        <v>20191.900000000001</v>
      </c>
      <c r="FS23" s="1">
        <v>20255.599999999999</v>
      </c>
      <c r="FT23" s="1">
        <v>20308.5</v>
      </c>
      <c r="FU23" s="1">
        <v>20340.900000000001</v>
      </c>
      <c r="FV23" s="1">
        <v>20382.2</v>
      </c>
      <c r="FW23" s="1">
        <v>20434</v>
      </c>
      <c r="FX23" s="1">
        <v>20494.3</v>
      </c>
      <c r="FY23" s="1">
        <v>20545.3</v>
      </c>
      <c r="FZ23" s="1">
        <v>20586.099999999999</v>
      </c>
      <c r="GA23" s="1">
        <v>20645</v>
      </c>
      <c r="GB23" s="1">
        <v>20675.099999999999</v>
      </c>
      <c r="GC23" s="1">
        <v>20726.900000000001</v>
      </c>
      <c r="GD23" s="1">
        <v>20786.5</v>
      </c>
      <c r="GE23" s="1">
        <v>20650.400000000001</v>
      </c>
      <c r="GF23" s="1">
        <v>18468.5</v>
      </c>
      <c r="GG23" s="1">
        <v>18835.8</v>
      </c>
      <c r="GH23" s="1">
        <v>19311.5</v>
      </c>
      <c r="GI23" s="1">
        <v>19512.900000000001</v>
      </c>
      <c r="GJ23" s="1">
        <v>19623.099999999999</v>
      </c>
      <c r="GK23" s="1">
        <v>19748</v>
      </c>
      <c r="GL23" s="1">
        <v>19841</v>
      </c>
      <c r="GM23" s="1">
        <v>19889.400000000001</v>
      </c>
      <c r="GN23" s="1">
        <v>19928.3</v>
      </c>
      <c r="GO23" s="1">
        <v>19832.099999999999</v>
      </c>
      <c r="GP23" s="1">
        <v>19877.7</v>
      </c>
    </row>
    <row r="24" spans="1:198" x14ac:dyDescent="0.3">
      <c r="A24" s="1" t="s">
        <v>55</v>
      </c>
      <c r="B24" s="1" t="s">
        <v>56</v>
      </c>
      <c r="C24" s="1" t="s">
        <v>57</v>
      </c>
      <c r="D24" s="1" t="s">
        <v>6</v>
      </c>
      <c r="E24" s="1">
        <v>12665</v>
      </c>
      <c r="F24" s="1">
        <v>12690</v>
      </c>
      <c r="G24" s="1">
        <v>12718</v>
      </c>
      <c r="H24" s="1">
        <v>12802</v>
      </c>
      <c r="I24" s="1">
        <v>12797</v>
      </c>
      <c r="J24" s="1">
        <v>12837</v>
      </c>
      <c r="K24" s="1">
        <v>12867</v>
      </c>
      <c r="L24" s="1">
        <v>12891</v>
      </c>
      <c r="M24" s="1">
        <v>12862</v>
      </c>
      <c r="N24" s="1">
        <v>12840</v>
      </c>
      <c r="O24" s="1">
        <v>12884</v>
      </c>
      <c r="P24" s="1">
        <v>12905</v>
      </c>
      <c r="Q24" s="1">
        <v>12945</v>
      </c>
      <c r="R24" s="1">
        <v>12980</v>
      </c>
      <c r="S24" s="1">
        <v>13034</v>
      </c>
      <c r="T24" s="1">
        <v>13074</v>
      </c>
      <c r="U24" s="1">
        <v>13052</v>
      </c>
      <c r="V24" s="1">
        <v>13061</v>
      </c>
      <c r="W24" s="1">
        <v>13130</v>
      </c>
      <c r="X24" s="1">
        <v>13152</v>
      </c>
      <c r="Y24" s="1">
        <v>13150</v>
      </c>
      <c r="Z24" s="1">
        <v>13187</v>
      </c>
      <c r="AA24" s="1">
        <v>13251</v>
      </c>
      <c r="AB24" s="1">
        <v>13292</v>
      </c>
      <c r="AC24" s="1">
        <v>13338</v>
      </c>
      <c r="AD24" s="1">
        <v>13361</v>
      </c>
      <c r="AE24" s="1">
        <v>13363</v>
      </c>
      <c r="AF24" s="1">
        <v>13375</v>
      </c>
      <c r="AG24" s="1">
        <v>13404</v>
      </c>
      <c r="AH24" s="1">
        <v>13413</v>
      </c>
      <c r="AI24" s="1">
        <v>13417</v>
      </c>
      <c r="AJ24" s="1">
        <v>13419</v>
      </c>
      <c r="AK24" s="1">
        <v>13461</v>
      </c>
      <c r="AL24" s="1">
        <v>13499</v>
      </c>
      <c r="AM24" s="1">
        <v>13535</v>
      </c>
      <c r="AN24" s="1">
        <v>13550</v>
      </c>
      <c r="AO24" s="1">
        <v>13542</v>
      </c>
      <c r="AP24" s="1">
        <v>13543</v>
      </c>
      <c r="AQ24" s="1">
        <v>13531</v>
      </c>
      <c r="AR24" s="1">
        <v>13511</v>
      </c>
      <c r="AS24" s="1">
        <v>13498</v>
      </c>
      <c r="AT24" s="1">
        <v>13482</v>
      </c>
      <c r="AU24" s="1">
        <v>13463</v>
      </c>
      <c r="AV24" s="1">
        <v>13431</v>
      </c>
      <c r="AW24" s="1">
        <v>13379</v>
      </c>
      <c r="AX24" s="1">
        <v>13352</v>
      </c>
      <c r="AY24" s="1">
        <v>13300</v>
      </c>
      <c r="AZ24" s="1">
        <v>13256</v>
      </c>
      <c r="BA24" s="1">
        <v>13222</v>
      </c>
      <c r="BB24" s="1">
        <v>13193</v>
      </c>
      <c r="BC24" s="1">
        <v>13127</v>
      </c>
      <c r="BD24" s="1">
        <v>13056</v>
      </c>
      <c r="BE24" s="1">
        <v>13106</v>
      </c>
      <c r="BF24" s="1">
        <v>13076</v>
      </c>
      <c r="BG24" s="1">
        <v>13078</v>
      </c>
      <c r="BH24" s="1">
        <v>13046</v>
      </c>
      <c r="BI24" s="1">
        <v>13054</v>
      </c>
      <c r="BJ24" s="1">
        <v>12995</v>
      </c>
      <c r="BK24" s="1">
        <v>12986</v>
      </c>
      <c r="BL24" s="1">
        <v>12944</v>
      </c>
      <c r="BM24" s="1">
        <v>12932</v>
      </c>
      <c r="BN24" s="1">
        <v>12927</v>
      </c>
      <c r="BO24" s="1">
        <v>12943</v>
      </c>
      <c r="BP24" s="1">
        <v>12979</v>
      </c>
      <c r="BQ24" s="1">
        <v>13012</v>
      </c>
      <c r="BR24" s="1">
        <v>13034</v>
      </c>
      <c r="BS24" s="1">
        <v>13048</v>
      </c>
      <c r="BT24" s="1">
        <v>13081</v>
      </c>
      <c r="BU24" s="1">
        <v>13137</v>
      </c>
      <c r="BV24" s="1">
        <v>13127</v>
      </c>
      <c r="BW24" s="1">
        <v>13126</v>
      </c>
      <c r="BX24" s="1">
        <v>13157</v>
      </c>
      <c r="BY24" s="1">
        <v>13149</v>
      </c>
      <c r="BZ24" s="1">
        <v>13188</v>
      </c>
      <c r="CA24" s="1">
        <v>13247</v>
      </c>
      <c r="CB24" s="1">
        <v>13298</v>
      </c>
      <c r="CC24" s="1">
        <v>13293</v>
      </c>
      <c r="CD24" s="1">
        <v>13343</v>
      </c>
      <c r="CE24" s="1">
        <v>13370</v>
      </c>
      <c r="CF24" s="1">
        <v>13395</v>
      </c>
      <c r="CG24" s="1">
        <v>13426</v>
      </c>
      <c r="CH24" s="1">
        <v>13464</v>
      </c>
      <c r="CI24" s="1">
        <v>13511</v>
      </c>
      <c r="CJ24" s="1">
        <v>13538</v>
      </c>
      <c r="CK24" s="1">
        <v>13600</v>
      </c>
      <c r="CL24" s="1">
        <v>13641</v>
      </c>
      <c r="CM24" s="1">
        <v>13706</v>
      </c>
      <c r="CN24" s="1">
        <v>13709</v>
      </c>
      <c r="CO24" s="1">
        <v>13705</v>
      </c>
      <c r="CP24" s="1">
        <v>13702</v>
      </c>
      <c r="CQ24" s="1">
        <v>13735</v>
      </c>
      <c r="CR24" s="1">
        <v>13804</v>
      </c>
      <c r="CS24" s="1">
        <v>13872</v>
      </c>
      <c r="CT24" s="1">
        <v>13883</v>
      </c>
      <c r="CU24" s="1">
        <v>13910</v>
      </c>
      <c r="CV24" s="1">
        <v>13978</v>
      </c>
      <c r="CW24" s="1">
        <v>14037</v>
      </c>
      <c r="CX24" s="1">
        <v>14082</v>
      </c>
      <c r="CY24" s="1">
        <v>14113</v>
      </c>
      <c r="CZ24" s="1">
        <v>14152</v>
      </c>
      <c r="DA24" s="1">
        <v>14193</v>
      </c>
      <c r="DB24" s="1">
        <v>14252</v>
      </c>
      <c r="DC24" s="1">
        <v>14288</v>
      </c>
      <c r="DD24" s="1">
        <v>14327</v>
      </c>
      <c r="DE24" s="1">
        <v>14339</v>
      </c>
      <c r="DF24" s="1">
        <v>14395</v>
      </c>
      <c r="DG24" s="1">
        <v>14432</v>
      </c>
      <c r="DH24" s="1">
        <v>14454</v>
      </c>
      <c r="DI24" s="1">
        <v>14489</v>
      </c>
      <c r="DJ24" s="1">
        <v>14509</v>
      </c>
      <c r="DK24" s="1">
        <v>14564</v>
      </c>
      <c r="DL24" s="1">
        <v>14614</v>
      </c>
      <c r="DM24" s="1">
        <v>14670</v>
      </c>
      <c r="DN24" s="1">
        <v>14693</v>
      </c>
      <c r="DO24" s="1">
        <v>14703</v>
      </c>
      <c r="DP24" s="1">
        <v>14725</v>
      </c>
      <c r="DQ24" s="1">
        <v>14768</v>
      </c>
      <c r="DR24" s="1">
        <v>14811</v>
      </c>
      <c r="DS24" s="1">
        <v>14849</v>
      </c>
      <c r="DT24" s="1">
        <v>14892</v>
      </c>
      <c r="DU24" s="1">
        <v>14915</v>
      </c>
      <c r="DV24" s="1">
        <v>14972</v>
      </c>
      <c r="DW24" s="1">
        <v>14981</v>
      </c>
      <c r="DX24" s="1">
        <v>15023</v>
      </c>
      <c r="DY24" s="1">
        <v>15103</v>
      </c>
      <c r="DZ24" s="1">
        <v>15108</v>
      </c>
      <c r="EA24" s="1">
        <v>15168</v>
      </c>
      <c r="EB24" s="1">
        <v>15201</v>
      </c>
      <c r="EC24" s="1">
        <v>15279</v>
      </c>
      <c r="ED24" s="1">
        <v>15316</v>
      </c>
      <c r="EE24" s="1">
        <v>15374</v>
      </c>
      <c r="EF24" s="1">
        <v>15406</v>
      </c>
      <c r="EG24" s="1">
        <v>15454</v>
      </c>
      <c r="EH24" s="1">
        <v>15494</v>
      </c>
      <c r="EI24" s="1">
        <v>15535</v>
      </c>
      <c r="EJ24" s="1">
        <v>15562</v>
      </c>
      <c r="EK24" s="1">
        <v>15583</v>
      </c>
      <c r="EL24" s="1">
        <v>15639</v>
      </c>
      <c r="EM24" s="1">
        <v>15679</v>
      </c>
      <c r="EN24" s="1">
        <v>15725</v>
      </c>
      <c r="EO24" s="1">
        <v>15785</v>
      </c>
      <c r="EP24" s="1">
        <v>15780</v>
      </c>
      <c r="EQ24" s="1">
        <v>15826</v>
      </c>
      <c r="ER24" s="1">
        <v>15845</v>
      </c>
      <c r="ES24" s="1">
        <v>15867</v>
      </c>
      <c r="ET24" s="1">
        <v>15905</v>
      </c>
      <c r="EU24" s="1">
        <v>15919</v>
      </c>
      <c r="EV24" s="1">
        <v>15988</v>
      </c>
      <c r="EW24" s="1">
        <v>16021</v>
      </c>
      <c r="EX24" s="1">
        <v>16063</v>
      </c>
      <c r="EY24" s="1">
        <v>16129</v>
      </c>
      <c r="EZ24" s="1">
        <v>16139</v>
      </c>
      <c r="FA24" s="1">
        <v>16090</v>
      </c>
      <c r="FB24" s="1">
        <v>16158</v>
      </c>
      <c r="FC24" s="1">
        <v>16175</v>
      </c>
      <c r="FD24" s="1">
        <v>16192</v>
      </c>
      <c r="FE24" s="1">
        <v>16188</v>
      </c>
      <c r="FF24" s="1">
        <v>16213</v>
      </c>
      <c r="FG24" s="1">
        <v>16215</v>
      </c>
      <c r="FH24" s="1">
        <v>16217</v>
      </c>
      <c r="FI24" s="1">
        <v>16262</v>
      </c>
      <c r="FJ24" s="1">
        <v>16308</v>
      </c>
      <c r="FK24" s="1">
        <v>16344</v>
      </c>
      <c r="FL24" s="1">
        <v>16348</v>
      </c>
      <c r="FM24" s="1">
        <v>16329</v>
      </c>
      <c r="FN24" s="1">
        <v>16363</v>
      </c>
      <c r="FO24" s="1">
        <v>16371</v>
      </c>
      <c r="FP24" s="1">
        <v>16418</v>
      </c>
      <c r="FQ24" s="1">
        <v>16496</v>
      </c>
      <c r="FR24" s="1">
        <v>16466</v>
      </c>
      <c r="FS24" s="1">
        <v>16488</v>
      </c>
      <c r="FT24" s="1">
        <v>16507</v>
      </c>
      <c r="FU24" s="1">
        <v>16514</v>
      </c>
      <c r="FV24" s="1">
        <v>16524</v>
      </c>
      <c r="FW24" s="1">
        <v>16535</v>
      </c>
      <c r="FX24" s="1">
        <v>16580</v>
      </c>
      <c r="FY24" s="1">
        <v>16648</v>
      </c>
      <c r="FZ24" s="1">
        <v>16727</v>
      </c>
      <c r="GA24" s="1">
        <v>16769</v>
      </c>
      <c r="GB24" s="1">
        <v>16811</v>
      </c>
      <c r="GC24" s="1">
        <v>16858</v>
      </c>
      <c r="GD24" s="1">
        <v>16915</v>
      </c>
      <c r="GE24" s="1">
        <v>16133</v>
      </c>
      <c r="GF24" s="1">
        <v>8691</v>
      </c>
      <c r="GG24" s="1">
        <v>10146</v>
      </c>
      <c r="GH24" s="1">
        <v>12158</v>
      </c>
      <c r="GI24" s="1">
        <v>12824</v>
      </c>
      <c r="GJ24" s="1">
        <v>12963</v>
      </c>
      <c r="GK24" s="1">
        <v>13357</v>
      </c>
      <c r="GL24" s="1">
        <v>13622</v>
      </c>
      <c r="GM24" s="1">
        <v>13632</v>
      </c>
      <c r="GN24" s="1">
        <v>13134</v>
      </c>
      <c r="GO24" s="1">
        <v>13109</v>
      </c>
      <c r="GP24" s="1">
        <v>13464</v>
      </c>
    </row>
    <row r="25" spans="1:198" x14ac:dyDescent="0.3">
      <c r="A25" s="1" t="s">
        <v>58</v>
      </c>
      <c r="B25" s="1" t="s">
        <v>59</v>
      </c>
      <c r="C25" s="1">
        <v>71</v>
      </c>
      <c r="D25" s="1" t="s">
        <v>6</v>
      </c>
      <c r="E25" s="1">
        <v>1858.7</v>
      </c>
      <c r="F25" s="1">
        <v>1856.1</v>
      </c>
      <c r="G25" s="1">
        <v>1860</v>
      </c>
      <c r="H25" s="1">
        <v>1883.9</v>
      </c>
      <c r="I25" s="1">
        <v>1886.9</v>
      </c>
      <c r="J25" s="1">
        <v>1897.9</v>
      </c>
      <c r="K25" s="1">
        <v>1907.9</v>
      </c>
      <c r="L25" s="1">
        <v>1918.2</v>
      </c>
      <c r="M25" s="1">
        <v>1909.3</v>
      </c>
      <c r="N25" s="1">
        <v>1899.3</v>
      </c>
      <c r="O25" s="1">
        <v>1907.7</v>
      </c>
      <c r="P25" s="1">
        <v>1901.9</v>
      </c>
      <c r="Q25" s="1">
        <v>1897.4</v>
      </c>
      <c r="R25" s="1">
        <v>1901.6</v>
      </c>
      <c r="S25" s="1">
        <v>1902.7</v>
      </c>
      <c r="T25" s="1">
        <v>1923.3</v>
      </c>
      <c r="U25" s="1">
        <v>1921.4</v>
      </c>
      <c r="V25" s="1">
        <v>1926.5</v>
      </c>
      <c r="W25" s="1">
        <v>1942.6</v>
      </c>
      <c r="X25" s="1">
        <v>1944.1</v>
      </c>
      <c r="Y25" s="1">
        <v>1928.3</v>
      </c>
      <c r="Z25" s="1">
        <v>1943.2</v>
      </c>
      <c r="AA25" s="1">
        <v>1951.6</v>
      </c>
      <c r="AB25" s="1">
        <v>1957.3</v>
      </c>
      <c r="AC25" s="1">
        <v>1964.7</v>
      </c>
      <c r="AD25" s="1">
        <v>1969.9</v>
      </c>
      <c r="AE25" s="1">
        <v>1963.2</v>
      </c>
      <c r="AF25" s="1">
        <v>1958.5</v>
      </c>
      <c r="AG25" s="1">
        <v>1968.5</v>
      </c>
      <c r="AH25" s="1">
        <v>1968.4</v>
      </c>
      <c r="AI25" s="1">
        <v>1961</v>
      </c>
      <c r="AJ25" s="1">
        <v>1961.9</v>
      </c>
      <c r="AK25" s="1">
        <v>1974.5</v>
      </c>
      <c r="AL25" s="1">
        <v>1983.2</v>
      </c>
      <c r="AM25" s="1">
        <v>1988.1</v>
      </c>
      <c r="AN25" s="1">
        <v>1992.8</v>
      </c>
      <c r="AO25" s="1">
        <v>1993.6</v>
      </c>
      <c r="AP25" s="1">
        <v>1995.5</v>
      </c>
      <c r="AQ25" s="1">
        <v>1993</v>
      </c>
      <c r="AR25" s="1">
        <v>1989</v>
      </c>
      <c r="AS25" s="1">
        <v>1984</v>
      </c>
      <c r="AT25" s="1">
        <v>1979.3</v>
      </c>
      <c r="AU25" s="1">
        <v>1965.4</v>
      </c>
      <c r="AV25" s="1">
        <v>1963.3</v>
      </c>
      <c r="AW25" s="1">
        <v>1951.7</v>
      </c>
      <c r="AX25" s="1">
        <v>1952.6</v>
      </c>
      <c r="AY25" s="1">
        <v>1949.5</v>
      </c>
      <c r="AZ25" s="1">
        <v>1950</v>
      </c>
      <c r="BA25" s="1">
        <v>1950.4</v>
      </c>
      <c r="BB25" s="1">
        <v>1947.5</v>
      </c>
      <c r="BC25" s="1">
        <v>1930.2</v>
      </c>
      <c r="BD25" s="1">
        <v>1905.6</v>
      </c>
      <c r="BE25" s="1">
        <v>1918.6</v>
      </c>
      <c r="BF25" s="1">
        <v>1891.6</v>
      </c>
      <c r="BG25" s="1">
        <v>1900</v>
      </c>
      <c r="BH25" s="1">
        <v>1902.1</v>
      </c>
      <c r="BI25" s="1">
        <v>1936.9</v>
      </c>
      <c r="BJ25" s="1">
        <v>1904</v>
      </c>
      <c r="BK25" s="1">
        <v>1903.5</v>
      </c>
      <c r="BL25" s="1">
        <v>1890.9</v>
      </c>
      <c r="BM25" s="1">
        <v>1884.9</v>
      </c>
      <c r="BN25" s="1">
        <v>1885.9</v>
      </c>
      <c r="BO25" s="1">
        <v>1883.2</v>
      </c>
      <c r="BP25" s="1">
        <v>1904</v>
      </c>
      <c r="BQ25" s="1">
        <v>1915.5</v>
      </c>
      <c r="BR25" s="1">
        <v>1920.5</v>
      </c>
      <c r="BS25" s="1">
        <v>1921.3</v>
      </c>
      <c r="BT25" s="1">
        <v>1925.9</v>
      </c>
      <c r="BU25" s="1">
        <v>1938.4</v>
      </c>
      <c r="BV25" s="1">
        <v>1911.9</v>
      </c>
      <c r="BW25" s="1">
        <v>1904.1</v>
      </c>
      <c r="BX25" s="1">
        <v>1906.5</v>
      </c>
      <c r="BY25" s="1">
        <v>1890.1</v>
      </c>
      <c r="BZ25" s="1">
        <v>1898.5</v>
      </c>
      <c r="CA25" s="1">
        <v>1905.4</v>
      </c>
      <c r="CB25" s="1">
        <v>1919.8</v>
      </c>
      <c r="CC25" s="1">
        <v>1906.2</v>
      </c>
      <c r="CD25" s="1">
        <v>1919.6</v>
      </c>
      <c r="CE25" s="1">
        <v>1927.1</v>
      </c>
      <c r="CF25" s="1">
        <v>1925.5</v>
      </c>
      <c r="CG25" s="1">
        <v>1926.5</v>
      </c>
      <c r="CH25" s="1">
        <v>1930.2</v>
      </c>
      <c r="CI25" s="1">
        <v>1931.6</v>
      </c>
      <c r="CJ25" s="1">
        <v>1933.6</v>
      </c>
      <c r="CK25" s="1">
        <v>1952.7</v>
      </c>
      <c r="CL25" s="1">
        <v>1958.1</v>
      </c>
      <c r="CM25" s="1">
        <v>1971.9</v>
      </c>
      <c r="CN25" s="1">
        <v>1964.4</v>
      </c>
      <c r="CO25" s="1">
        <v>1953.1</v>
      </c>
      <c r="CP25" s="1">
        <v>1953.7</v>
      </c>
      <c r="CQ25" s="1">
        <v>1961.7</v>
      </c>
      <c r="CR25" s="1">
        <v>1979</v>
      </c>
      <c r="CS25" s="1">
        <v>1982.4</v>
      </c>
      <c r="CT25" s="1">
        <v>1981.2</v>
      </c>
      <c r="CU25" s="1">
        <v>1987.4</v>
      </c>
      <c r="CV25" s="1">
        <v>1992.3</v>
      </c>
      <c r="CW25" s="1">
        <v>2005.7</v>
      </c>
      <c r="CX25" s="1">
        <v>2010.8</v>
      </c>
      <c r="CY25" s="1">
        <v>2020.8</v>
      </c>
      <c r="CZ25" s="1">
        <v>2016.6</v>
      </c>
      <c r="DA25" s="1">
        <v>2017.1</v>
      </c>
      <c r="DB25" s="1">
        <v>2029.4</v>
      </c>
      <c r="DC25" s="1">
        <v>2022</v>
      </c>
      <c r="DD25" s="1">
        <v>2027.2</v>
      </c>
      <c r="DE25" s="1">
        <v>2028.8</v>
      </c>
      <c r="DF25" s="1">
        <v>2048.6999999999998</v>
      </c>
      <c r="DG25" s="1">
        <v>2055.6999999999998</v>
      </c>
      <c r="DH25" s="1">
        <v>2068.4</v>
      </c>
      <c r="DI25" s="1">
        <v>2079.4</v>
      </c>
      <c r="DJ25" s="1">
        <v>2086.1</v>
      </c>
      <c r="DK25" s="1">
        <v>2077.6</v>
      </c>
      <c r="DL25" s="1">
        <v>2085.8000000000002</v>
      </c>
      <c r="DM25" s="1">
        <v>2103.6</v>
      </c>
      <c r="DN25" s="1">
        <v>2097.1</v>
      </c>
      <c r="DO25" s="1">
        <v>2100.6</v>
      </c>
      <c r="DP25" s="1">
        <v>2096.1999999999998</v>
      </c>
      <c r="DQ25" s="1">
        <v>2106.1999999999998</v>
      </c>
      <c r="DR25" s="1">
        <v>2121.3000000000002</v>
      </c>
      <c r="DS25" s="1">
        <v>2125.6</v>
      </c>
      <c r="DT25" s="1">
        <v>2128.9</v>
      </c>
      <c r="DU25" s="1">
        <v>2124.6999999999998</v>
      </c>
      <c r="DV25" s="1">
        <v>2129.1999999999998</v>
      </c>
      <c r="DW25" s="1">
        <v>2132.4</v>
      </c>
      <c r="DX25" s="1">
        <v>2142.1</v>
      </c>
      <c r="DY25" s="1">
        <v>2178.3000000000002</v>
      </c>
      <c r="DZ25" s="1">
        <v>2160.8000000000002</v>
      </c>
      <c r="EA25" s="1">
        <v>2164.5</v>
      </c>
      <c r="EB25" s="1">
        <v>2168.9</v>
      </c>
      <c r="EC25" s="1">
        <v>2192.6999999999998</v>
      </c>
      <c r="ED25" s="1">
        <v>2182.6</v>
      </c>
      <c r="EE25" s="1">
        <v>2198.6</v>
      </c>
      <c r="EF25" s="1">
        <v>2194.9</v>
      </c>
      <c r="EG25" s="1">
        <v>2191.9</v>
      </c>
      <c r="EH25" s="1">
        <v>2205.6999999999998</v>
      </c>
      <c r="EI25" s="1">
        <v>2224.1999999999998</v>
      </c>
      <c r="EJ25" s="1">
        <v>2233.8000000000002</v>
      </c>
      <c r="EK25" s="1">
        <v>2230.4</v>
      </c>
      <c r="EL25" s="1">
        <v>2252.3000000000002</v>
      </c>
      <c r="EM25" s="1">
        <v>2270.6999999999998</v>
      </c>
      <c r="EN25" s="1">
        <v>2275.4</v>
      </c>
      <c r="EO25" s="1">
        <v>2267.9</v>
      </c>
      <c r="EP25" s="1">
        <v>2272</v>
      </c>
      <c r="EQ25" s="1">
        <v>2293.1</v>
      </c>
      <c r="ER25" s="1">
        <v>2284.3000000000002</v>
      </c>
      <c r="ES25" s="1">
        <v>2285</v>
      </c>
      <c r="ET25" s="1">
        <v>2296.9</v>
      </c>
      <c r="EU25" s="1">
        <v>2279.3000000000002</v>
      </c>
      <c r="EV25" s="1">
        <v>2321.6</v>
      </c>
      <c r="EW25" s="1">
        <v>2326.6999999999998</v>
      </c>
      <c r="EX25" s="1">
        <v>2344.6</v>
      </c>
      <c r="EY25" s="1">
        <v>2351</v>
      </c>
      <c r="EZ25" s="1">
        <v>2359</v>
      </c>
      <c r="FA25" s="1">
        <v>2337.1999999999998</v>
      </c>
      <c r="FB25" s="1">
        <v>2361.8000000000002</v>
      </c>
      <c r="FC25" s="1">
        <v>2356.5</v>
      </c>
      <c r="FD25" s="1">
        <v>2363.3000000000002</v>
      </c>
      <c r="FE25" s="1">
        <v>2355.9</v>
      </c>
      <c r="FF25" s="1">
        <v>2361.5</v>
      </c>
      <c r="FG25" s="1">
        <v>2358</v>
      </c>
      <c r="FH25" s="1">
        <v>2360.9</v>
      </c>
      <c r="FI25" s="1">
        <v>2374.6</v>
      </c>
      <c r="FJ25" s="1">
        <v>2383.4</v>
      </c>
      <c r="FK25" s="1">
        <v>2386.9</v>
      </c>
      <c r="FL25" s="1">
        <v>2391.9</v>
      </c>
      <c r="FM25" s="1">
        <v>2391.4</v>
      </c>
      <c r="FN25" s="1">
        <v>2416.8000000000002</v>
      </c>
      <c r="FO25" s="1">
        <v>2403.6999999999998</v>
      </c>
      <c r="FP25" s="1">
        <v>2404.5</v>
      </c>
      <c r="FQ25" s="1">
        <v>2424.9</v>
      </c>
      <c r="FR25" s="1">
        <v>2424.6</v>
      </c>
      <c r="FS25" s="1">
        <v>2428.8000000000002</v>
      </c>
      <c r="FT25" s="1">
        <v>2425.5</v>
      </c>
      <c r="FU25" s="1">
        <v>2418</v>
      </c>
      <c r="FV25" s="1">
        <v>2416.1</v>
      </c>
      <c r="FW25" s="1">
        <v>2421.5</v>
      </c>
      <c r="FX25" s="1">
        <v>2426.1</v>
      </c>
      <c r="FY25" s="1">
        <v>2448.5</v>
      </c>
      <c r="FZ25" s="1">
        <v>2463.3000000000002</v>
      </c>
      <c r="GA25" s="1">
        <v>2476.4</v>
      </c>
      <c r="GB25" s="1">
        <v>2491</v>
      </c>
      <c r="GC25" s="1">
        <v>2502.5</v>
      </c>
      <c r="GD25" s="1">
        <v>2501.9</v>
      </c>
      <c r="GE25" s="1">
        <v>2406.1999999999998</v>
      </c>
      <c r="GF25" s="1">
        <v>1168.8</v>
      </c>
      <c r="GG25" s="1">
        <v>1224.0999999999999</v>
      </c>
      <c r="GH25" s="1">
        <v>1517.2</v>
      </c>
      <c r="GI25" s="1">
        <v>1626.5</v>
      </c>
      <c r="GJ25" s="1">
        <v>1647.1</v>
      </c>
      <c r="GK25" s="1">
        <v>1735.2</v>
      </c>
      <c r="GL25" s="1">
        <v>1779.5</v>
      </c>
      <c r="GM25" s="1">
        <v>1816.5</v>
      </c>
      <c r="GN25" s="1">
        <v>1715.9</v>
      </c>
      <c r="GO25" s="1">
        <v>1694.6</v>
      </c>
      <c r="GP25" s="1">
        <v>1727.6</v>
      </c>
    </row>
    <row r="26" spans="1:198" x14ac:dyDescent="0.3">
      <c r="A26" s="1" t="s">
        <v>60</v>
      </c>
      <c r="B26" s="1" t="s">
        <v>61</v>
      </c>
      <c r="C26" s="1">
        <v>72</v>
      </c>
      <c r="D26" s="1" t="s">
        <v>6</v>
      </c>
      <c r="E26" s="1">
        <v>10806.5</v>
      </c>
      <c r="F26" s="1">
        <v>10833.9</v>
      </c>
      <c r="G26" s="1">
        <v>10858.2</v>
      </c>
      <c r="H26" s="1">
        <v>10918.4</v>
      </c>
      <c r="I26" s="1">
        <v>10909.9</v>
      </c>
      <c r="J26" s="1">
        <v>10938.8</v>
      </c>
      <c r="K26" s="1">
        <v>10959.4</v>
      </c>
      <c r="L26" s="1">
        <v>10972.8</v>
      </c>
      <c r="M26" s="1">
        <v>10952.7</v>
      </c>
      <c r="N26" s="1">
        <v>10940.7</v>
      </c>
      <c r="O26" s="1">
        <v>10976.6</v>
      </c>
      <c r="P26" s="1">
        <v>11002.8</v>
      </c>
      <c r="Q26" s="1">
        <v>11048</v>
      </c>
      <c r="R26" s="1">
        <v>11078.4</v>
      </c>
      <c r="S26" s="1">
        <v>11130.8</v>
      </c>
      <c r="T26" s="1">
        <v>11150.4</v>
      </c>
      <c r="U26" s="1">
        <v>11130.1</v>
      </c>
      <c r="V26" s="1">
        <v>11134.6</v>
      </c>
      <c r="W26" s="1">
        <v>11187.8</v>
      </c>
      <c r="X26" s="1">
        <v>11207.9</v>
      </c>
      <c r="Y26" s="1">
        <v>11221.7</v>
      </c>
      <c r="Z26" s="1">
        <v>11244</v>
      </c>
      <c r="AA26" s="1">
        <v>11299.3</v>
      </c>
      <c r="AB26" s="1">
        <v>11334.9</v>
      </c>
      <c r="AC26" s="1">
        <v>11373.6</v>
      </c>
      <c r="AD26" s="1">
        <v>11390.8</v>
      </c>
      <c r="AE26" s="1">
        <v>11400.2</v>
      </c>
      <c r="AF26" s="1">
        <v>11416</v>
      </c>
      <c r="AG26" s="1">
        <v>11435.9</v>
      </c>
      <c r="AH26" s="1">
        <v>11444.9</v>
      </c>
      <c r="AI26" s="1">
        <v>11455.6</v>
      </c>
      <c r="AJ26" s="1">
        <v>11457.4</v>
      </c>
      <c r="AK26" s="1">
        <v>11486.8</v>
      </c>
      <c r="AL26" s="1">
        <v>11515.5</v>
      </c>
      <c r="AM26" s="1">
        <v>11547</v>
      </c>
      <c r="AN26" s="1">
        <v>11557.1</v>
      </c>
      <c r="AO26" s="1">
        <v>11548.7</v>
      </c>
      <c r="AP26" s="1">
        <v>11547.2</v>
      </c>
      <c r="AQ26" s="1">
        <v>11537.6</v>
      </c>
      <c r="AR26" s="1">
        <v>11522</v>
      </c>
      <c r="AS26" s="1">
        <v>11513.7</v>
      </c>
      <c r="AT26" s="1">
        <v>11502.6</v>
      </c>
      <c r="AU26" s="1">
        <v>11497.9</v>
      </c>
      <c r="AV26" s="1">
        <v>11467.3</v>
      </c>
      <c r="AW26" s="1">
        <v>11427.4</v>
      </c>
      <c r="AX26" s="1">
        <v>11399.3</v>
      </c>
      <c r="AY26" s="1">
        <v>11350.2</v>
      </c>
      <c r="AZ26" s="1">
        <v>11306.1</v>
      </c>
      <c r="BA26" s="1">
        <v>11271.4</v>
      </c>
      <c r="BB26" s="1">
        <v>11245.9</v>
      </c>
      <c r="BC26" s="1">
        <v>11197.2</v>
      </c>
      <c r="BD26" s="1">
        <v>11150.1</v>
      </c>
      <c r="BE26" s="1">
        <v>11187.5</v>
      </c>
      <c r="BF26" s="1">
        <v>11184.4</v>
      </c>
      <c r="BG26" s="1">
        <v>11177.9</v>
      </c>
      <c r="BH26" s="1">
        <v>11143.7</v>
      </c>
      <c r="BI26" s="1">
        <v>11116.7</v>
      </c>
      <c r="BJ26" s="1">
        <v>11091.1</v>
      </c>
      <c r="BK26" s="1">
        <v>11082.9</v>
      </c>
      <c r="BL26" s="1">
        <v>11053.2</v>
      </c>
      <c r="BM26" s="1">
        <v>11046.9</v>
      </c>
      <c r="BN26" s="1">
        <v>11041.1</v>
      </c>
      <c r="BO26" s="1">
        <v>11059.9</v>
      </c>
      <c r="BP26" s="1">
        <v>11074.8</v>
      </c>
      <c r="BQ26" s="1">
        <v>11096</v>
      </c>
      <c r="BR26" s="1">
        <v>11113.4</v>
      </c>
      <c r="BS26" s="1">
        <v>11126.5</v>
      </c>
      <c r="BT26" s="1">
        <v>11154.8</v>
      </c>
      <c r="BU26" s="1">
        <v>11198.5</v>
      </c>
      <c r="BV26" s="1">
        <v>11214.9</v>
      </c>
      <c r="BW26" s="1">
        <v>11221.6</v>
      </c>
      <c r="BX26" s="1">
        <v>11250.7</v>
      </c>
      <c r="BY26" s="1">
        <v>11259.2</v>
      </c>
      <c r="BZ26" s="1">
        <v>11289.6</v>
      </c>
      <c r="CA26" s="1">
        <v>11341.5</v>
      </c>
      <c r="CB26" s="1">
        <v>11377.7</v>
      </c>
      <c r="CC26" s="1">
        <v>11386.4</v>
      </c>
      <c r="CD26" s="1">
        <v>11423</v>
      </c>
      <c r="CE26" s="1">
        <v>11442.6</v>
      </c>
      <c r="CF26" s="1">
        <v>11469.8</v>
      </c>
      <c r="CG26" s="1">
        <v>11499</v>
      </c>
      <c r="CH26" s="1">
        <v>11533.9</v>
      </c>
      <c r="CI26" s="1">
        <v>11578.9</v>
      </c>
      <c r="CJ26" s="1">
        <v>11603.9</v>
      </c>
      <c r="CK26" s="1">
        <v>11647.5</v>
      </c>
      <c r="CL26" s="1">
        <v>11683.1</v>
      </c>
      <c r="CM26" s="1">
        <v>11734.5</v>
      </c>
      <c r="CN26" s="1">
        <v>11744.5</v>
      </c>
      <c r="CO26" s="1">
        <v>11751.4</v>
      </c>
      <c r="CP26" s="1">
        <v>11748.7</v>
      </c>
      <c r="CQ26" s="1">
        <v>11773.2</v>
      </c>
      <c r="CR26" s="1">
        <v>11824.8</v>
      </c>
      <c r="CS26" s="1">
        <v>11889.2</v>
      </c>
      <c r="CT26" s="1">
        <v>11902.2</v>
      </c>
      <c r="CU26" s="1">
        <v>11922.1</v>
      </c>
      <c r="CV26" s="1">
        <v>11985.5</v>
      </c>
      <c r="CW26" s="1">
        <v>12031.1</v>
      </c>
      <c r="CX26" s="1">
        <v>12070.7</v>
      </c>
      <c r="CY26" s="1">
        <v>12092.2</v>
      </c>
      <c r="CZ26" s="1">
        <v>12135.3</v>
      </c>
      <c r="DA26" s="1">
        <v>12176.3</v>
      </c>
      <c r="DB26" s="1">
        <v>12222.5</v>
      </c>
      <c r="DC26" s="1">
        <v>12265.5</v>
      </c>
      <c r="DD26" s="1">
        <v>12299.4</v>
      </c>
      <c r="DE26" s="1">
        <v>12310.2</v>
      </c>
      <c r="DF26" s="1">
        <v>12346.2</v>
      </c>
      <c r="DG26" s="1">
        <v>12375.8</v>
      </c>
      <c r="DH26" s="1">
        <v>12385.5</v>
      </c>
      <c r="DI26" s="1">
        <v>12409.7</v>
      </c>
      <c r="DJ26" s="1">
        <v>12423.3</v>
      </c>
      <c r="DK26" s="1">
        <v>12486.3</v>
      </c>
      <c r="DL26" s="1">
        <v>12527.7</v>
      </c>
      <c r="DM26" s="1">
        <v>12566.7</v>
      </c>
      <c r="DN26" s="1">
        <v>12595.8</v>
      </c>
      <c r="DO26" s="1">
        <v>12602.8</v>
      </c>
      <c r="DP26" s="1">
        <v>12628.3</v>
      </c>
      <c r="DQ26" s="1">
        <v>12661.9</v>
      </c>
      <c r="DR26" s="1">
        <v>12689.3</v>
      </c>
      <c r="DS26" s="1">
        <v>12722.9</v>
      </c>
      <c r="DT26" s="1">
        <v>12763.1</v>
      </c>
      <c r="DU26" s="1">
        <v>12790.7</v>
      </c>
      <c r="DV26" s="1">
        <v>12843.2</v>
      </c>
      <c r="DW26" s="1">
        <v>12848.4</v>
      </c>
      <c r="DX26" s="1">
        <v>12880.4</v>
      </c>
      <c r="DY26" s="1">
        <v>12924.4</v>
      </c>
      <c r="DZ26" s="1">
        <v>12947.6</v>
      </c>
      <c r="EA26" s="1">
        <v>13003.6</v>
      </c>
      <c r="EB26" s="1">
        <v>13031.9</v>
      </c>
      <c r="EC26" s="1">
        <v>13086</v>
      </c>
      <c r="ED26" s="1">
        <v>13133.2</v>
      </c>
      <c r="EE26" s="1">
        <v>13174.9</v>
      </c>
      <c r="EF26" s="1">
        <v>13210.7</v>
      </c>
      <c r="EG26" s="1">
        <v>13261.7</v>
      </c>
      <c r="EH26" s="1">
        <v>13287.8</v>
      </c>
      <c r="EI26" s="1">
        <v>13310.8</v>
      </c>
      <c r="EJ26" s="1">
        <v>13328.4</v>
      </c>
      <c r="EK26" s="1">
        <v>13352.4</v>
      </c>
      <c r="EL26" s="1">
        <v>13386.8</v>
      </c>
      <c r="EM26" s="1">
        <v>13408.7</v>
      </c>
      <c r="EN26" s="1">
        <v>13449.4</v>
      </c>
      <c r="EO26" s="1">
        <v>13517.5</v>
      </c>
      <c r="EP26" s="1">
        <v>13507.5</v>
      </c>
      <c r="EQ26" s="1">
        <v>13533.2</v>
      </c>
      <c r="ER26" s="1">
        <v>13560.2</v>
      </c>
      <c r="ES26" s="1">
        <v>13582</v>
      </c>
      <c r="ET26" s="1">
        <v>13608.3</v>
      </c>
      <c r="EU26" s="1">
        <v>13639.2</v>
      </c>
      <c r="EV26" s="1">
        <v>13665.9</v>
      </c>
      <c r="EW26" s="1">
        <v>13694.1</v>
      </c>
      <c r="EX26" s="1">
        <v>13718.1</v>
      </c>
      <c r="EY26" s="1">
        <v>13778.2</v>
      </c>
      <c r="EZ26" s="1">
        <v>13779.6</v>
      </c>
      <c r="FA26" s="1">
        <v>13752.7</v>
      </c>
      <c r="FB26" s="1">
        <v>13796</v>
      </c>
      <c r="FC26" s="1">
        <v>13818.9</v>
      </c>
      <c r="FD26" s="1">
        <v>13828.7</v>
      </c>
      <c r="FE26" s="1">
        <v>13832.5</v>
      </c>
      <c r="FF26" s="1">
        <v>13851.3</v>
      </c>
      <c r="FG26" s="1">
        <v>13857.3</v>
      </c>
      <c r="FH26" s="1">
        <v>13856</v>
      </c>
      <c r="FI26" s="1">
        <v>13887.3</v>
      </c>
      <c r="FJ26" s="1">
        <v>13924.9</v>
      </c>
      <c r="FK26" s="1">
        <v>13957.4</v>
      </c>
      <c r="FL26" s="1">
        <v>13956.2</v>
      </c>
      <c r="FM26" s="1">
        <v>13937.7</v>
      </c>
      <c r="FN26" s="1">
        <v>13946.1</v>
      </c>
      <c r="FO26" s="1">
        <v>13967.5</v>
      </c>
      <c r="FP26" s="1">
        <v>14013.8</v>
      </c>
      <c r="FQ26" s="1">
        <v>14070.8</v>
      </c>
      <c r="FR26" s="1">
        <v>14041.8</v>
      </c>
      <c r="FS26" s="1">
        <v>14059.1</v>
      </c>
      <c r="FT26" s="1">
        <v>14081.9</v>
      </c>
      <c r="FU26" s="1">
        <v>14096.4</v>
      </c>
      <c r="FV26" s="1">
        <v>14108.1</v>
      </c>
      <c r="FW26" s="1">
        <v>14113.3</v>
      </c>
      <c r="FX26" s="1">
        <v>14153.9</v>
      </c>
      <c r="FY26" s="1">
        <v>14199.7</v>
      </c>
      <c r="FZ26" s="1">
        <v>14263.4</v>
      </c>
      <c r="GA26" s="1">
        <v>14292.5</v>
      </c>
      <c r="GB26" s="1">
        <v>14320.1</v>
      </c>
      <c r="GC26" s="1">
        <v>14355</v>
      </c>
      <c r="GD26" s="1">
        <v>14412.9</v>
      </c>
      <c r="GE26" s="1">
        <v>13726.6</v>
      </c>
      <c r="GF26" s="1">
        <v>7522.6</v>
      </c>
      <c r="GG26" s="1">
        <v>8922.1</v>
      </c>
      <c r="GH26" s="1">
        <v>10640.5</v>
      </c>
      <c r="GI26" s="1">
        <v>11197.7</v>
      </c>
      <c r="GJ26" s="1">
        <v>11315.7</v>
      </c>
      <c r="GK26" s="1">
        <v>11622</v>
      </c>
      <c r="GL26" s="1">
        <v>11842.3</v>
      </c>
      <c r="GM26" s="1">
        <v>11815.6</v>
      </c>
      <c r="GN26" s="1">
        <v>11418.1</v>
      </c>
      <c r="GO26" s="1">
        <v>11414.7</v>
      </c>
      <c r="GP26" s="1">
        <v>11736.3</v>
      </c>
    </row>
    <row r="27" spans="1:198" x14ac:dyDescent="0.3">
      <c r="A27" s="1" t="s">
        <v>62</v>
      </c>
      <c r="B27" s="1" t="s">
        <v>63</v>
      </c>
      <c r="C27" s="1">
        <v>81</v>
      </c>
      <c r="D27" s="1" t="s">
        <v>6</v>
      </c>
      <c r="E27" s="1">
        <v>5398</v>
      </c>
      <c r="F27" s="1">
        <v>5393</v>
      </c>
      <c r="G27" s="1">
        <v>5386</v>
      </c>
      <c r="H27" s="1">
        <v>5392</v>
      </c>
      <c r="I27" s="1">
        <v>5383</v>
      </c>
      <c r="J27" s="1">
        <v>5398</v>
      </c>
      <c r="K27" s="1">
        <v>5404</v>
      </c>
      <c r="L27" s="1">
        <v>5400</v>
      </c>
      <c r="M27" s="1">
        <v>5399</v>
      </c>
      <c r="N27" s="1">
        <v>5386</v>
      </c>
      <c r="O27" s="1">
        <v>5393</v>
      </c>
      <c r="P27" s="1">
        <v>5405</v>
      </c>
      <c r="Q27" s="1">
        <v>5425</v>
      </c>
      <c r="R27" s="1">
        <v>5426</v>
      </c>
      <c r="S27" s="1">
        <v>5425</v>
      </c>
      <c r="T27" s="1">
        <v>5426</v>
      </c>
      <c r="U27" s="1">
        <v>5433</v>
      </c>
      <c r="V27" s="1">
        <v>5432</v>
      </c>
      <c r="W27" s="1">
        <v>5429</v>
      </c>
      <c r="X27" s="1">
        <v>5432</v>
      </c>
      <c r="Y27" s="1">
        <v>5448</v>
      </c>
      <c r="Z27" s="1">
        <v>5454</v>
      </c>
      <c r="AA27" s="1">
        <v>5455</v>
      </c>
      <c r="AB27" s="1">
        <v>5466</v>
      </c>
      <c r="AC27" s="1">
        <v>5467</v>
      </c>
      <c r="AD27" s="1">
        <v>5474</v>
      </c>
      <c r="AE27" s="1">
        <v>5484</v>
      </c>
      <c r="AF27" s="1">
        <v>5491</v>
      </c>
      <c r="AG27" s="1">
        <v>5496</v>
      </c>
      <c r="AH27" s="1">
        <v>5499</v>
      </c>
      <c r="AI27" s="1">
        <v>5500</v>
      </c>
      <c r="AJ27" s="1">
        <v>5496</v>
      </c>
      <c r="AK27" s="1">
        <v>5492</v>
      </c>
      <c r="AL27" s="1">
        <v>5494</v>
      </c>
      <c r="AM27" s="1">
        <v>5505</v>
      </c>
      <c r="AN27" s="1">
        <v>5516</v>
      </c>
      <c r="AO27" s="1">
        <v>5522</v>
      </c>
      <c r="AP27" s="1">
        <v>5533</v>
      </c>
      <c r="AQ27" s="1">
        <v>5539</v>
      </c>
      <c r="AR27" s="1">
        <v>5540</v>
      </c>
      <c r="AS27" s="1">
        <v>5536</v>
      </c>
      <c r="AT27" s="1">
        <v>5525</v>
      </c>
      <c r="AU27" s="1">
        <v>5521</v>
      </c>
      <c r="AV27" s="1">
        <v>5513</v>
      </c>
      <c r="AW27" s="1">
        <v>5512</v>
      </c>
      <c r="AX27" s="1">
        <v>5516</v>
      </c>
      <c r="AY27" s="1">
        <v>5476</v>
      </c>
      <c r="AZ27" s="1">
        <v>5446</v>
      </c>
      <c r="BA27" s="1">
        <v>5428</v>
      </c>
      <c r="BB27" s="1">
        <v>5411</v>
      </c>
      <c r="BC27" s="1">
        <v>5383</v>
      </c>
      <c r="BD27" s="1">
        <v>5372</v>
      </c>
      <c r="BE27" s="1">
        <v>5369</v>
      </c>
      <c r="BF27" s="1">
        <v>5372</v>
      </c>
      <c r="BG27" s="1">
        <v>5368</v>
      </c>
      <c r="BH27" s="1">
        <v>5359</v>
      </c>
      <c r="BI27" s="1">
        <v>5353</v>
      </c>
      <c r="BJ27" s="1">
        <v>5333</v>
      </c>
      <c r="BK27" s="1">
        <v>5324</v>
      </c>
      <c r="BL27" s="1">
        <v>5320</v>
      </c>
      <c r="BM27" s="1">
        <v>5323</v>
      </c>
      <c r="BN27" s="1">
        <v>5316</v>
      </c>
      <c r="BO27" s="1">
        <v>5329</v>
      </c>
      <c r="BP27" s="1">
        <v>5335</v>
      </c>
      <c r="BQ27" s="1">
        <v>5330</v>
      </c>
      <c r="BR27" s="1">
        <v>5315</v>
      </c>
      <c r="BS27" s="1">
        <v>5326</v>
      </c>
      <c r="BT27" s="1">
        <v>5323</v>
      </c>
      <c r="BU27" s="1">
        <v>5332</v>
      </c>
      <c r="BV27" s="1">
        <v>5357</v>
      </c>
      <c r="BW27" s="1">
        <v>5346</v>
      </c>
      <c r="BX27" s="1">
        <v>5337</v>
      </c>
      <c r="BY27" s="1">
        <v>5327</v>
      </c>
      <c r="BZ27" s="1">
        <v>5337</v>
      </c>
      <c r="CA27" s="1">
        <v>5333</v>
      </c>
      <c r="CB27" s="1">
        <v>5342</v>
      </c>
      <c r="CC27" s="1">
        <v>5346</v>
      </c>
      <c r="CD27" s="1">
        <v>5352</v>
      </c>
      <c r="CE27" s="1">
        <v>5359</v>
      </c>
      <c r="CF27" s="1">
        <v>5376</v>
      </c>
      <c r="CG27" s="1">
        <v>5381</v>
      </c>
      <c r="CH27" s="1">
        <v>5382</v>
      </c>
      <c r="CI27" s="1">
        <v>5390</v>
      </c>
      <c r="CJ27" s="1">
        <v>5403</v>
      </c>
      <c r="CK27" s="1">
        <v>5414</v>
      </c>
      <c r="CL27" s="1">
        <v>5415</v>
      </c>
      <c r="CM27" s="1">
        <v>5422</v>
      </c>
      <c r="CN27" s="1">
        <v>5417</v>
      </c>
      <c r="CO27" s="1">
        <v>5417</v>
      </c>
      <c r="CP27" s="1">
        <v>5424</v>
      </c>
      <c r="CQ27" s="1">
        <v>5433</v>
      </c>
      <c r="CR27" s="1">
        <v>5431</v>
      </c>
      <c r="CS27" s="1">
        <v>5442</v>
      </c>
      <c r="CT27" s="1">
        <v>5446</v>
      </c>
      <c r="CU27" s="1">
        <v>5449</v>
      </c>
      <c r="CV27" s="1">
        <v>5452</v>
      </c>
      <c r="CW27" s="1">
        <v>5458</v>
      </c>
      <c r="CX27" s="1">
        <v>5456</v>
      </c>
      <c r="CY27" s="1">
        <v>5451</v>
      </c>
      <c r="CZ27" s="1">
        <v>5455</v>
      </c>
      <c r="DA27" s="1">
        <v>5470</v>
      </c>
      <c r="DB27" s="1">
        <v>5480</v>
      </c>
      <c r="DC27" s="1">
        <v>5483</v>
      </c>
      <c r="DD27" s="1">
        <v>5494</v>
      </c>
      <c r="DE27" s="1">
        <v>5502</v>
      </c>
      <c r="DF27" s="1">
        <v>5509</v>
      </c>
      <c r="DG27" s="1">
        <v>5513</v>
      </c>
      <c r="DH27" s="1">
        <v>5525</v>
      </c>
      <c r="DI27" s="1">
        <v>5533</v>
      </c>
      <c r="DJ27" s="1">
        <v>5535</v>
      </c>
      <c r="DK27" s="1">
        <v>5553</v>
      </c>
      <c r="DL27" s="1">
        <v>5565</v>
      </c>
      <c r="DM27" s="1">
        <v>5566</v>
      </c>
      <c r="DN27" s="1">
        <v>5563</v>
      </c>
      <c r="DO27" s="1">
        <v>5565</v>
      </c>
      <c r="DP27" s="1">
        <v>5580</v>
      </c>
      <c r="DQ27" s="1">
        <v>5575</v>
      </c>
      <c r="DR27" s="1">
        <v>5582</v>
      </c>
      <c r="DS27" s="1">
        <v>5590</v>
      </c>
      <c r="DT27" s="1">
        <v>5592</v>
      </c>
      <c r="DU27" s="1">
        <v>5600</v>
      </c>
      <c r="DV27" s="1">
        <v>5605</v>
      </c>
      <c r="DW27" s="1">
        <v>5607</v>
      </c>
      <c r="DX27" s="1">
        <v>5614</v>
      </c>
      <c r="DY27" s="1">
        <v>5623</v>
      </c>
      <c r="DZ27" s="1">
        <v>5617</v>
      </c>
      <c r="EA27" s="1">
        <v>5629</v>
      </c>
      <c r="EB27" s="1">
        <v>5620</v>
      </c>
      <c r="EC27" s="1">
        <v>5621</v>
      </c>
      <c r="ED27" s="1">
        <v>5630</v>
      </c>
      <c r="EE27" s="1">
        <v>5638</v>
      </c>
      <c r="EF27" s="1">
        <v>5653</v>
      </c>
      <c r="EG27" s="1">
        <v>5649</v>
      </c>
      <c r="EH27" s="1">
        <v>5665</v>
      </c>
      <c r="EI27" s="1">
        <v>5673</v>
      </c>
      <c r="EJ27" s="1">
        <v>5679</v>
      </c>
      <c r="EK27" s="1">
        <v>5670</v>
      </c>
      <c r="EL27" s="1">
        <v>5681</v>
      </c>
      <c r="EM27" s="1">
        <v>5689</v>
      </c>
      <c r="EN27" s="1">
        <v>5702</v>
      </c>
      <c r="EO27" s="1">
        <v>5713</v>
      </c>
      <c r="EP27" s="1">
        <v>5719</v>
      </c>
      <c r="EQ27" s="1">
        <v>5729</v>
      </c>
      <c r="ER27" s="1">
        <v>5714</v>
      </c>
      <c r="ES27" s="1">
        <v>5731</v>
      </c>
      <c r="ET27" s="1">
        <v>5742</v>
      </c>
      <c r="EU27" s="1">
        <v>5744</v>
      </c>
      <c r="EV27" s="1">
        <v>5748</v>
      </c>
      <c r="EW27" s="1">
        <v>5759</v>
      </c>
      <c r="EX27" s="1">
        <v>5767</v>
      </c>
      <c r="EY27" s="1">
        <v>5775</v>
      </c>
      <c r="EZ27" s="1">
        <v>5781</v>
      </c>
      <c r="FA27" s="1">
        <v>5774</v>
      </c>
      <c r="FB27" s="1">
        <v>5796</v>
      </c>
      <c r="FC27" s="1">
        <v>5805</v>
      </c>
      <c r="FD27" s="1">
        <v>5805</v>
      </c>
      <c r="FE27" s="1">
        <v>5810</v>
      </c>
      <c r="FF27" s="1">
        <v>5814</v>
      </c>
      <c r="FG27" s="1">
        <v>5812</v>
      </c>
      <c r="FH27" s="1">
        <v>5819</v>
      </c>
      <c r="FI27" s="1">
        <v>5831</v>
      </c>
      <c r="FJ27" s="1">
        <v>5844</v>
      </c>
      <c r="FK27" s="1">
        <v>5831</v>
      </c>
      <c r="FL27" s="1">
        <v>5834</v>
      </c>
      <c r="FM27" s="1">
        <v>5838</v>
      </c>
      <c r="FN27" s="1">
        <v>5846</v>
      </c>
      <c r="FO27" s="1">
        <v>5842</v>
      </c>
      <c r="FP27" s="1">
        <v>5849</v>
      </c>
      <c r="FQ27" s="1">
        <v>5852</v>
      </c>
      <c r="FR27" s="1">
        <v>5853</v>
      </c>
      <c r="FS27" s="1">
        <v>5868</v>
      </c>
      <c r="FT27" s="1">
        <v>5884</v>
      </c>
      <c r="FU27" s="1">
        <v>5878</v>
      </c>
      <c r="FV27" s="1">
        <v>5894</v>
      </c>
      <c r="FW27" s="1">
        <v>5904</v>
      </c>
      <c r="FX27" s="1">
        <v>5909</v>
      </c>
      <c r="FY27" s="1">
        <v>5904</v>
      </c>
      <c r="FZ27" s="1">
        <v>5903</v>
      </c>
      <c r="GA27" s="1">
        <v>5916</v>
      </c>
      <c r="GB27" s="1">
        <v>5919</v>
      </c>
      <c r="GC27" s="1">
        <v>5930</v>
      </c>
      <c r="GD27" s="1">
        <v>5937</v>
      </c>
      <c r="GE27" s="1">
        <v>5842</v>
      </c>
      <c r="GF27" s="1">
        <v>4527</v>
      </c>
      <c r="GG27" s="1">
        <v>4777</v>
      </c>
      <c r="GH27" s="1">
        <v>5153</v>
      </c>
      <c r="GI27" s="1">
        <v>5316</v>
      </c>
      <c r="GJ27" s="1">
        <v>5390</v>
      </c>
      <c r="GK27" s="1">
        <v>5440</v>
      </c>
      <c r="GL27" s="1">
        <v>5488</v>
      </c>
      <c r="GM27" s="1">
        <v>5485</v>
      </c>
      <c r="GN27" s="1">
        <v>5469</v>
      </c>
      <c r="GO27" s="1">
        <v>5481</v>
      </c>
      <c r="GP27" s="1">
        <v>5491</v>
      </c>
    </row>
    <row r="30" spans="1:198" x14ac:dyDescent="0.3">
      <c r="A30" s="1" t="s">
        <v>146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P25"/>
  <sheetViews>
    <sheetView zoomScale="120" zoomScaleNormal="120" workbookViewId="0">
      <selection activeCell="GO1" sqref="GO1:GP1"/>
    </sheetView>
  </sheetViews>
  <sheetFormatPr defaultColWidth="11" defaultRowHeight="15.6" x14ac:dyDescent="0.3"/>
  <cols>
    <col min="1" max="1" width="19.796875" customWidth="1"/>
  </cols>
  <sheetData>
    <row r="1" spans="1:198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3" t="s">
        <v>165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3" t="s">
        <v>176</v>
      </c>
      <c r="Q1" s="3" t="s">
        <v>177</v>
      </c>
      <c r="R1" s="3" t="s">
        <v>178</v>
      </c>
      <c r="S1" s="3" t="s">
        <v>179</v>
      </c>
      <c r="T1" s="3" t="s">
        <v>180</v>
      </c>
      <c r="U1" s="3" t="s">
        <v>181</v>
      </c>
      <c r="V1" s="3" t="s">
        <v>182</v>
      </c>
      <c r="W1" s="3" t="s">
        <v>183</v>
      </c>
      <c r="X1" s="3" t="s">
        <v>184</v>
      </c>
      <c r="Y1" s="3" t="s">
        <v>185</v>
      </c>
      <c r="Z1" s="3" t="s">
        <v>186</v>
      </c>
      <c r="AA1" s="3" t="s">
        <v>187</v>
      </c>
      <c r="AB1" s="3" t="s">
        <v>188</v>
      </c>
      <c r="AC1" s="3" t="s">
        <v>189</v>
      </c>
      <c r="AD1" s="3" t="s">
        <v>190</v>
      </c>
      <c r="AE1" s="3" t="s">
        <v>191</v>
      </c>
      <c r="AF1" s="3" t="s">
        <v>192</v>
      </c>
      <c r="AG1" s="3" t="s">
        <v>193</v>
      </c>
      <c r="AH1" s="3" t="s">
        <v>194</v>
      </c>
      <c r="AI1" s="3" t="s">
        <v>195</v>
      </c>
      <c r="AJ1" s="3" t="s">
        <v>196</v>
      </c>
      <c r="AK1" s="3" t="s">
        <v>197</v>
      </c>
      <c r="AL1" s="3" t="s">
        <v>198</v>
      </c>
      <c r="AM1" s="3" t="s">
        <v>199</v>
      </c>
      <c r="AN1" s="3" t="s">
        <v>200</v>
      </c>
      <c r="AO1" s="3" t="s">
        <v>201</v>
      </c>
      <c r="AP1" s="3" t="s">
        <v>202</v>
      </c>
      <c r="AQ1" s="3" t="s">
        <v>203</v>
      </c>
      <c r="AR1" s="3" t="s">
        <v>204</v>
      </c>
      <c r="AS1" s="3" t="s">
        <v>205</v>
      </c>
      <c r="AT1" s="3" t="s">
        <v>206</v>
      </c>
      <c r="AU1" s="3" t="s">
        <v>207</v>
      </c>
      <c r="AV1" s="3" t="s">
        <v>208</v>
      </c>
      <c r="AW1" s="3" t="s">
        <v>209</v>
      </c>
      <c r="AX1" s="3" t="s">
        <v>210</v>
      </c>
      <c r="AY1" s="3" t="s">
        <v>211</v>
      </c>
      <c r="AZ1" s="3" t="s">
        <v>212</v>
      </c>
      <c r="BA1" s="3" t="s">
        <v>213</v>
      </c>
      <c r="BB1" s="3" t="s">
        <v>214</v>
      </c>
      <c r="BC1" s="3" t="s">
        <v>215</v>
      </c>
      <c r="BD1" s="3" t="s">
        <v>216</v>
      </c>
      <c r="BE1" s="3" t="s">
        <v>217</v>
      </c>
      <c r="BF1" s="3" t="s">
        <v>218</v>
      </c>
      <c r="BG1" s="3" t="s">
        <v>219</v>
      </c>
      <c r="BH1" s="3" t="s">
        <v>220</v>
      </c>
      <c r="BI1" s="3" t="s">
        <v>221</v>
      </c>
      <c r="BJ1" s="3" t="s">
        <v>222</v>
      </c>
      <c r="BK1" s="3" t="s">
        <v>223</v>
      </c>
      <c r="BL1" s="3" t="s">
        <v>224</v>
      </c>
      <c r="BM1" s="3" t="s">
        <v>225</v>
      </c>
      <c r="BN1" s="3" t="s">
        <v>226</v>
      </c>
      <c r="BO1" s="3" t="s">
        <v>227</v>
      </c>
      <c r="BP1" s="3" t="s">
        <v>228</v>
      </c>
      <c r="BQ1" s="3" t="s">
        <v>229</v>
      </c>
      <c r="BR1" s="3" t="s">
        <v>230</v>
      </c>
      <c r="BS1" s="3" t="s">
        <v>231</v>
      </c>
      <c r="BT1" s="3" t="s">
        <v>232</v>
      </c>
      <c r="BU1" s="3" t="s">
        <v>233</v>
      </c>
      <c r="BV1" s="3" t="s">
        <v>234</v>
      </c>
      <c r="BW1" s="3" t="s">
        <v>235</v>
      </c>
      <c r="BX1" s="3" t="s">
        <v>236</v>
      </c>
      <c r="BY1" s="3" t="s">
        <v>237</v>
      </c>
      <c r="BZ1" s="3" t="s">
        <v>238</v>
      </c>
      <c r="CA1" s="3" t="s">
        <v>239</v>
      </c>
      <c r="CB1" s="3" t="s">
        <v>240</v>
      </c>
      <c r="CC1" s="3" t="s">
        <v>241</v>
      </c>
      <c r="CD1" s="3" t="s">
        <v>242</v>
      </c>
      <c r="CE1" s="3" t="s">
        <v>243</v>
      </c>
      <c r="CF1" s="3" t="s">
        <v>244</v>
      </c>
      <c r="CG1" s="3" t="s">
        <v>245</v>
      </c>
      <c r="CH1" s="3" t="s">
        <v>246</v>
      </c>
      <c r="CI1" s="3" t="s">
        <v>247</v>
      </c>
      <c r="CJ1" s="3" t="s">
        <v>248</v>
      </c>
      <c r="CK1" s="3" t="s">
        <v>249</v>
      </c>
      <c r="CL1" s="3" t="s">
        <v>250</v>
      </c>
      <c r="CM1" s="3" t="s">
        <v>251</v>
      </c>
      <c r="CN1" s="3" t="s">
        <v>252</v>
      </c>
      <c r="CO1" s="3" t="s">
        <v>253</v>
      </c>
      <c r="CP1" s="3" t="s">
        <v>254</v>
      </c>
      <c r="CQ1" s="3" t="s">
        <v>255</v>
      </c>
      <c r="CR1" s="3" t="s">
        <v>256</v>
      </c>
      <c r="CS1" s="3" t="s">
        <v>257</v>
      </c>
      <c r="CT1" s="3" t="s">
        <v>258</v>
      </c>
      <c r="CU1" s="3" t="s">
        <v>259</v>
      </c>
      <c r="CV1" s="3" t="s">
        <v>260</v>
      </c>
      <c r="CW1" s="3" t="s">
        <v>261</v>
      </c>
      <c r="CX1" s="3" t="s">
        <v>262</v>
      </c>
      <c r="CY1" s="3" t="s">
        <v>263</v>
      </c>
      <c r="CZ1" s="3" t="s">
        <v>264</v>
      </c>
      <c r="DA1" s="3" t="s">
        <v>265</v>
      </c>
      <c r="DB1" s="3" t="s">
        <v>266</v>
      </c>
      <c r="DC1" s="3" t="s">
        <v>267</v>
      </c>
      <c r="DD1" s="3" t="s">
        <v>268</v>
      </c>
      <c r="DE1" s="3" t="s">
        <v>269</v>
      </c>
      <c r="DF1" s="3" t="s">
        <v>270</v>
      </c>
      <c r="DG1" s="3" t="s">
        <v>271</v>
      </c>
      <c r="DH1" s="3" t="s">
        <v>272</v>
      </c>
      <c r="DI1" s="3" t="s">
        <v>273</v>
      </c>
      <c r="DJ1" s="3" t="s">
        <v>274</v>
      </c>
      <c r="DK1" s="3" t="s">
        <v>275</v>
      </c>
      <c r="DL1" s="3" t="s">
        <v>276</v>
      </c>
      <c r="DM1" s="3" t="s">
        <v>277</v>
      </c>
      <c r="DN1" s="3" t="s">
        <v>278</v>
      </c>
      <c r="DO1" s="3" t="s">
        <v>279</v>
      </c>
      <c r="DP1" s="3" t="s">
        <v>280</v>
      </c>
      <c r="DQ1" s="3" t="s">
        <v>281</v>
      </c>
      <c r="DR1" s="3" t="s">
        <v>282</v>
      </c>
      <c r="DS1" s="3" t="s">
        <v>283</v>
      </c>
      <c r="DT1" s="3" t="s">
        <v>284</v>
      </c>
      <c r="DU1" s="3" t="s">
        <v>285</v>
      </c>
      <c r="DV1" s="3" t="s">
        <v>286</v>
      </c>
      <c r="DW1" s="3" t="s">
        <v>287</v>
      </c>
      <c r="DX1" s="3" t="s">
        <v>288</v>
      </c>
      <c r="DY1" s="3" t="s">
        <v>289</v>
      </c>
      <c r="DZ1" s="3" t="s">
        <v>290</v>
      </c>
      <c r="EA1" s="3" t="s">
        <v>291</v>
      </c>
      <c r="EB1" s="3" t="s">
        <v>292</v>
      </c>
      <c r="EC1" s="3" t="s">
        <v>293</v>
      </c>
      <c r="ED1" s="3" t="s">
        <v>294</v>
      </c>
      <c r="EE1" s="3" t="s">
        <v>295</v>
      </c>
      <c r="EF1" s="3" t="s">
        <v>296</v>
      </c>
      <c r="EG1" s="3" t="s">
        <v>297</v>
      </c>
      <c r="EH1" s="3" t="s">
        <v>298</v>
      </c>
      <c r="EI1" s="3" t="s">
        <v>299</v>
      </c>
      <c r="EJ1" s="3" t="s">
        <v>300</v>
      </c>
      <c r="EK1" s="3" t="s">
        <v>301</v>
      </c>
      <c r="EL1" s="3" t="s">
        <v>302</v>
      </c>
      <c r="EM1" s="3" t="s">
        <v>303</v>
      </c>
      <c r="EN1" s="3" t="s">
        <v>304</v>
      </c>
      <c r="EO1" s="3" t="s">
        <v>305</v>
      </c>
      <c r="EP1" s="3" t="s">
        <v>306</v>
      </c>
      <c r="EQ1" s="3" t="s">
        <v>307</v>
      </c>
      <c r="ER1" s="3" t="s">
        <v>308</v>
      </c>
      <c r="ES1" s="3" t="s">
        <v>309</v>
      </c>
      <c r="ET1" s="3" t="s">
        <v>310</v>
      </c>
      <c r="EU1" s="3" t="s">
        <v>311</v>
      </c>
      <c r="EV1" s="3" t="s">
        <v>312</v>
      </c>
      <c r="EW1" s="3" t="s">
        <v>313</v>
      </c>
      <c r="EX1" s="3" t="s">
        <v>314</v>
      </c>
      <c r="EY1" s="3" t="s">
        <v>315</v>
      </c>
      <c r="EZ1" s="3" t="s">
        <v>316</v>
      </c>
      <c r="FA1" s="3" t="s">
        <v>317</v>
      </c>
      <c r="FB1" s="3" t="s">
        <v>318</v>
      </c>
      <c r="FC1" s="3" t="s">
        <v>319</v>
      </c>
      <c r="FD1" s="3" t="s">
        <v>320</v>
      </c>
      <c r="FE1" s="3" t="s">
        <v>321</v>
      </c>
      <c r="FF1" s="3" t="s">
        <v>322</v>
      </c>
      <c r="FG1" s="3" t="s">
        <v>323</v>
      </c>
      <c r="FH1" s="3" t="s">
        <v>324</v>
      </c>
      <c r="FI1" s="3" t="s">
        <v>325</v>
      </c>
      <c r="FJ1" s="3" t="s">
        <v>326</v>
      </c>
      <c r="FK1" s="3" t="s">
        <v>327</v>
      </c>
      <c r="FL1" s="3" t="s">
        <v>328</v>
      </c>
      <c r="FM1" s="3" t="s">
        <v>329</v>
      </c>
      <c r="FN1" s="3" t="s">
        <v>330</v>
      </c>
      <c r="FO1" s="3" t="s">
        <v>331</v>
      </c>
      <c r="FP1" s="3" t="s">
        <v>332</v>
      </c>
      <c r="FQ1" s="3" t="s">
        <v>333</v>
      </c>
      <c r="FR1" s="3" t="s">
        <v>334</v>
      </c>
      <c r="FS1" s="3" t="s">
        <v>335</v>
      </c>
      <c r="FT1" s="3" t="s">
        <v>336</v>
      </c>
      <c r="FU1" s="3" t="s">
        <v>337</v>
      </c>
      <c r="FV1" s="3" t="s">
        <v>338</v>
      </c>
      <c r="FW1" s="3" t="s">
        <v>339</v>
      </c>
      <c r="FX1" s="3" t="s">
        <v>340</v>
      </c>
      <c r="FY1" s="3" t="s">
        <v>341</v>
      </c>
      <c r="FZ1" s="3" t="s">
        <v>342</v>
      </c>
      <c r="GA1" s="3" t="s">
        <v>343</v>
      </c>
      <c r="GB1" s="3" t="s">
        <v>344</v>
      </c>
      <c r="GC1" s="3" t="s">
        <v>345</v>
      </c>
      <c r="GD1" s="3" t="s">
        <v>346</v>
      </c>
      <c r="GE1" s="3" t="s">
        <v>347</v>
      </c>
      <c r="GF1" s="3" t="s">
        <v>348</v>
      </c>
      <c r="GG1" s="3" t="s">
        <v>349</v>
      </c>
      <c r="GH1" s="3" t="s">
        <v>350</v>
      </c>
      <c r="GI1" s="3" t="s">
        <v>351</v>
      </c>
      <c r="GJ1" s="3" t="s">
        <v>352</v>
      </c>
      <c r="GK1" s="3" t="s">
        <v>353</v>
      </c>
      <c r="GL1" s="3" t="s">
        <v>354</v>
      </c>
      <c r="GM1" s="3" t="s">
        <v>355</v>
      </c>
      <c r="GN1" s="3" t="s">
        <v>356</v>
      </c>
      <c r="GO1" s="3" t="s">
        <v>357</v>
      </c>
      <c r="GP1" s="3" t="s">
        <v>358</v>
      </c>
    </row>
    <row r="2" spans="1:198" s="1" customFormat="1" x14ac:dyDescent="0.3">
      <c r="A2" s="1" t="s">
        <v>64</v>
      </c>
      <c r="B2" s="1" t="s">
        <v>8</v>
      </c>
      <c r="C2" s="1" t="s">
        <v>8</v>
      </c>
      <c r="D2" s="1" t="s">
        <v>65</v>
      </c>
      <c r="S2" s="1">
        <v>34.200000000000003</v>
      </c>
      <c r="T2" s="1">
        <v>34.299999999999997</v>
      </c>
      <c r="U2" s="1">
        <v>34.299999999999997</v>
      </c>
      <c r="V2" s="1">
        <v>34.4</v>
      </c>
      <c r="W2" s="1">
        <v>34.4</v>
      </c>
      <c r="X2" s="1">
        <v>34.299999999999997</v>
      </c>
      <c r="Y2" s="1">
        <v>34.4</v>
      </c>
      <c r="Z2" s="1">
        <v>34.299999999999997</v>
      </c>
      <c r="AA2" s="1">
        <v>34.4</v>
      </c>
      <c r="AB2" s="1">
        <v>34.4</v>
      </c>
      <c r="AC2" s="1">
        <v>34.299999999999997</v>
      </c>
      <c r="AD2" s="1">
        <v>34.299999999999997</v>
      </c>
      <c r="AE2" s="1">
        <v>34.4</v>
      </c>
      <c r="AF2" s="1">
        <v>34.299999999999997</v>
      </c>
      <c r="AG2" s="1">
        <v>34.4</v>
      </c>
      <c r="AH2" s="1">
        <v>34.5</v>
      </c>
      <c r="AI2" s="1">
        <v>34.4</v>
      </c>
      <c r="AJ2" s="1">
        <v>34.4</v>
      </c>
      <c r="AK2" s="1">
        <v>34.4</v>
      </c>
      <c r="AL2" s="1">
        <v>34.299999999999997</v>
      </c>
      <c r="AM2" s="1">
        <v>34.4</v>
      </c>
      <c r="AN2" s="1">
        <v>34.4</v>
      </c>
      <c r="AO2" s="1">
        <v>34.4</v>
      </c>
      <c r="AP2" s="1">
        <v>34.4</v>
      </c>
      <c r="AQ2" s="1">
        <v>34.5</v>
      </c>
      <c r="AR2" s="1">
        <v>34.299999999999997</v>
      </c>
      <c r="AS2" s="1">
        <v>34.4</v>
      </c>
      <c r="AT2" s="1">
        <v>34.4</v>
      </c>
      <c r="AU2" s="1">
        <v>34.299999999999997</v>
      </c>
      <c r="AV2" s="1">
        <v>34.299999999999997</v>
      </c>
      <c r="AW2" s="1">
        <v>34.200000000000003</v>
      </c>
      <c r="AX2" s="1">
        <v>34.200000000000003</v>
      </c>
      <c r="AY2" s="1">
        <v>34.1</v>
      </c>
      <c r="AZ2" s="1">
        <v>33.9</v>
      </c>
      <c r="BA2" s="1">
        <v>34</v>
      </c>
      <c r="BB2" s="1">
        <v>34</v>
      </c>
      <c r="BC2" s="1">
        <v>33.799999999999997</v>
      </c>
      <c r="BD2" s="1">
        <v>33.799999999999997</v>
      </c>
      <c r="BE2" s="1">
        <v>33.799999999999997</v>
      </c>
      <c r="BF2" s="1">
        <v>33.700000000000003</v>
      </c>
      <c r="BG2" s="1">
        <v>33.799999999999997</v>
      </c>
      <c r="BH2" s="1">
        <v>33.799999999999997</v>
      </c>
      <c r="BI2" s="1">
        <v>33.9</v>
      </c>
      <c r="BJ2" s="1">
        <v>33.799999999999997</v>
      </c>
      <c r="BK2" s="1">
        <v>33.9</v>
      </c>
      <c r="BL2" s="1">
        <v>33.9</v>
      </c>
      <c r="BM2" s="1">
        <v>34.1</v>
      </c>
      <c r="BN2" s="1">
        <v>33.799999999999997</v>
      </c>
      <c r="BO2" s="1">
        <v>34</v>
      </c>
      <c r="BP2" s="1">
        <v>34.1</v>
      </c>
      <c r="BQ2" s="1">
        <v>34.1</v>
      </c>
      <c r="BR2" s="1">
        <v>34.1</v>
      </c>
      <c r="BS2" s="1">
        <v>34.200000000000003</v>
      </c>
      <c r="BT2" s="1">
        <v>34.200000000000003</v>
      </c>
      <c r="BU2" s="1">
        <v>34.299999999999997</v>
      </c>
      <c r="BV2" s="1">
        <v>34.299999999999997</v>
      </c>
      <c r="BW2" s="1">
        <v>34.200000000000003</v>
      </c>
      <c r="BX2" s="1">
        <v>34.299999999999997</v>
      </c>
      <c r="BY2" s="1">
        <v>34.200000000000003</v>
      </c>
      <c r="BZ2" s="1">
        <v>34.299999999999997</v>
      </c>
      <c r="CA2" s="1">
        <v>34.299999999999997</v>
      </c>
      <c r="CB2" s="1">
        <v>34.4</v>
      </c>
      <c r="CC2" s="1">
        <v>34.299999999999997</v>
      </c>
      <c r="CD2" s="1">
        <v>34.299999999999997</v>
      </c>
      <c r="CE2" s="1">
        <v>34.4</v>
      </c>
      <c r="CF2" s="1">
        <v>34.299999999999997</v>
      </c>
      <c r="CG2" s="1">
        <v>34.4</v>
      </c>
      <c r="CH2" s="1">
        <v>34.4</v>
      </c>
      <c r="CI2" s="1">
        <v>34.4</v>
      </c>
      <c r="CJ2" s="1">
        <v>34.4</v>
      </c>
      <c r="CK2" s="1">
        <v>34.5</v>
      </c>
      <c r="CL2" s="1">
        <v>34.5</v>
      </c>
      <c r="CM2" s="1">
        <v>34.4</v>
      </c>
      <c r="CN2" s="1">
        <v>34.5</v>
      </c>
      <c r="CO2" s="1">
        <v>34.4</v>
      </c>
      <c r="CP2" s="1">
        <v>34.4</v>
      </c>
      <c r="CQ2" s="1">
        <v>34.4</v>
      </c>
      <c r="CR2" s="1">
        <v>34.4</v>
      </c>
      <c r="CS2" s="1">
        <v>34.4</v>
      </c>
      <c r="CT2" s="1">
        <v>34.4</v>
      </c>
      <c r="CU2" s="1">
        <v>34.4</v>
      </c>
      <c r="CV2" s="1">
        <v>34.5</v>
      </c>
      <c r="CW2" s="1">
        <v>34.4</v>
      </c>
      <c r="CX2" s="1">
        <v>34.5</v>
      </c>
      <c r="CY2" s="1">
        <v>34.5</v>
      </c>
      <c r="CZ2" s="1">
        <v>34.4</v>
      </c>
      <c r="DA2" s="1">
        <v>34.5</v>
      </c>
      <c r="DB2" s="1">
        <v>34.5</v>
      </c>
      <c r="DC2" s="1">
        <v>34.4</v>
      </c>
      <c r="DD2" s="1">
        <v>34.5</v>
      </c>
      <c r="DE2" s="1">
        <v>34.4</v>
      </c>
      <c r="DF2" s="1">
        <v>34.4</v>
      </c>
      <c r="DG2" s="1">
        <v>34.5</v>
      </c>
      <c r="DH2" s="1">
        <v>34.4</v>
      </c>
      <c r="DI2" s="1">
        <v>34.4</v>
      </c>
      <c r="DJ2" s="1">
        <v>34.299999999999997</v>
      </c>
      <c r="DK2" s="1">
        <v>34.5</v>
      </c>
      <c r="DL2" s="1">
        <v>34.5</v>
      </c>
      <c r="DM2" s="1">
        <v>34.5</v>
      </c>
      <c r="DN2" s="1">
        <v>34.5</v>
      </c>
      <c r="DO2" s="1">
        <v>34.5</v>
      </c>
      <c r="DP2" s="1">
        <v>34.6</v>
      </c>
      <c r="DQ2" s="1">
        <v>34.5</v>
      </c>
      <c r="DR2" s="1">
        <v>34.6</v>
      </c>
      <c r="DS2" s="1">
        <v>34.6</v>
      </c>
      <c r="DT2" s="1">
        <v>34.6</v>
      </c>
      <c r="DU2" s="1">
        <v>34.5</v>
      </c>
      <c r="DV2" s="1">
        <v>34.6</v>
      </c>
      <c r="DW2" s="1">
        <v>34.5</v>
      </c>
      <c r="DX2" s="1">
        <v>34.5</v>
      </c>
      <c r="DY2" s="1">
        <v>34.5</v>
      </c>
      <c r="DZ2" s="1">
        <v>34.5</v>
      </c>
      <c r="EA2" s="1">
        <v>34.5</v>
      </c>
      <c r="EB2" s="1">
        <v>34.5</v>
      </c>
      <c r="EC2" s="1">
        <v>34.5</v>
      </c>
      <c r="ED2" s="1">
        <v>34.6</v>
      </c>
      <c r="EE2" s="1">
        <v>34.5</v>
      </c>
      <c r="EF2" s="1">
        <v>34.5</v>
      </c>
      <c r="EG2" s="1">
        <v>34.6</v>
      </c>
      <c r="EH2" s="1">
        <v>34.4</v>
      </c>
      <c r="EI2" s="1">
        <v>34.4</v>
      </c>
      <c r="EJ2" s="1">
        <v>34.4</v>
      </c>
      <c r="EK2" s="1">
        <v>34.4</v>
      </c>
      <c r="EL2" s="1">
        <v>34.4</v>
      </c>
      <c r="EM2" s="1">
        <v>34.4</v>
      </c>
      <c r="EN2" s="1">
        <v>34.299999999999997</v>
      </c>
      <c r="EO2" s="1">
        <v>34.4</v>
      </c>
      <c r="EP2" s="1">
        <v>34.4</v>
      </c>
      <c r="EQ2" s="1">
        <v>34.4</v>
      </c>
      <c r="ER2" s="1">
        <v>34.4</v>
      </c>
      <c r="ES2" s="1">
        <v>34.4</v>
      </c>
      <c r="ET2" s="1">
        <v>34.299999999999997</v>
      </c>
      <c r="EU2" s="1">
        <v>34.299999999999997</v>
      </c>
      <c r="EV2" s="1">
        <v>34.4</v>
      </c>
      <c r="EW2" s="1">
        <v>34.299999999999997</v>
      </c>
      <c r="EX2" s="1">
        <v>34.4</v>
      </c>
      <c r="EY2" s="1">
        <v>34.4</v>
      </c>
      <c r="EZ2" s="1">
        <v>34.4</v>
      </c>
      <c r="FA2" s="1">
        <v>34.4</v>
      </c>
      <c r="FB2" s="1">
        <v>34.4</v>
      </c>
      <c r="FC2" s="1">
        <v>34.5</v>
      </c>
      <c r="FD2" s="1">
        <v>34.5</v>
      </c>
      <c r="FE2" s="1">
        <v>34.4</v>
      </c>
      <c r="FF2" s="1">
        <v>34.5</v>
      </c>
      <c r="FG2" s="1">
        <v>34.5</v>
      </c>
      <c r="FH2" s="1">
        <v>34.5</v>
      </c>
      <c r="FI2" s="1">
        <v>34.5</v>
      </c>
      <c r="FJ2" s="1">
        <v>34.5</v>
      </c>
      <c r="FK2" s="1">
        <v>34.5</v>
      </c>
      <c r="FL2" s="1">
        <v>34.5</v>
      </c>
      <c r="FM2" s="1">
        <v>34.4</v>
      </c>
      <c r="FN2" s="1">
        <v>34.5</v>
      </c>
      <c r="FO2" s="1">
        <v>34.4</v>
      </c>
      <c r="FP2" s="1">
        <v>34.5</v>
      </c>
      <c r="FQ2" s="1">
        <v>34.5</v>
      </c>
      <c r="FR2" s="1">
        <v>34.4</v>
      </c>
      <c r="FS2" s="1">
        <v>34.5</v>
      </c>
      <c r="FT2" s="1">
        <v>34.4</v>
      </c>
      <c r="FU2" s="1">
        <v>34.4</v>
      </c>
      <c r="FV2" s="1">
        <v>34.4</v>
      </c>
      <c r="FW2" s="1">
        <v>34.299999999999997</v>
      </c>
      <c r="FX2" s="1">
        <v>34.4</v>
      </c>
      <c r="FY2" s="1">
        <v>34.4</v>
      </c>
      <c r="FZ2" s="1">
        <v>34.4</v>
      </c>
      <c r="GA2" s="1">
        <v>34.299999999999997</v>
      </c>
      <c r="GB2" s="1">
        <v>34.299999999999997</v>
      </c>
      <c r="GC2" s="1">
        <v>34.299999999999997</v>
      </c>
      <c r="GD2" s="1">
        <v>34.4</v>
      </c>
      <c r="GE2" s="1">
        <v>34.1</v>
      </c>
      <c r="GF2" s="1">
        <v>34.200000000000003</v>
      </c>
      <c r="GG2" s="1">
        <v>34.700000000000003</v>
      </c>
      <c r="GH2" s="1">
        <v>34.6</v>
      </c>
      <c r="GI2" s="1">
        <v>34.6</v>
      </c>
      <c r="GJ2" s="1">
        <v>34.700000000000003</v>
      </c>
      <c r="GK2" s="1">
        <v>34.799999999999997</v>
      </c>
      <c r="GL2" s="1">
        <v>34.799999999999997</v>
      </c>
      <c r="GM2" s="1">
        <v>34.799999999999997</v>
      </c>
      <c r="GN2" s="1">
        <v>34.700000000000003</v>
      </c>
      <c r="GO2" s="1">
        <v>34.9</v>
      </c>
      <c r="GP2" s="1">
        <v>34.6</v>
      </c>
    </row>
    <row r="3" spans="1:198" s="1" customFormat="1" x14ac:dyDescent="0.3">
      <c r="A3" s="1" t="s">
        <v>66</v>
      </c>
      <c r="B3" s="1" t="s">
        <v>10</v>
      </c>
      <c r="C3" s="1">
        <v>21</v>
      </c>
      <c r="D3" s="1" t="s">
        <v>65</v>
      </c>
      <c r="S3" s="1">
        <v>43.1</v>
      </c>
      <c r="T3" s="1">
        <v>43.3</v>
      </c>
      <c r="U3" s="1">
        <v>43.1</v>
      </c>
      <c r="V3" s="1">
        <v>43.2</v>
      </c>
      <c r="W3" s="1">
        <v>43.6</v>
      </c>
      <c r="X3" s="1">
        <v>42.8</v>
      </c>
      <c r="Y3" s="1">
        <v>42.9</v>
      </c>
      <c r="Z3" s="1">
        <v>42.7</v>
      </c>
      <c r="AA3" s="1">
        <v>42.5</v>
      </c>
      <c r="AB3" s="1">
        <v>43</v>
      </c>
      <c r="AC3" s="1">
        <v>42.8</v>
      </c>
      <c r="AD3" s="1">
        <v>43.4</v>
      </c>
      <c r="AE3" s="1">
        <v>43.7</v>
      </c>
      <c r="AF3" s="1">
        <v>45.2</v>
      </c>
      <c r="AG3" s="1">
        <v>44.5</v>
      </c>
      <c r="AH3" s="1">
        <v>44.5</v>
      </c>
      <c r="AI3" s="1">
        <v>44.8</v>
      </c>
      <c r="AJ3" s="1">
        <v>44.5</v>
      </c>
      <c r="AK3" s="1">
        <v>44.8</v>
      </c>
      <c r="AL3" s="1">
        <v>44.6</v>
      </c>
      <c r="AM3" s="1">
        <v>44.3</v>
      </c>
      <c r="AN3" s="1">
        <v>44.5</v>
      </c>
      <c r="AO3" s="1">
        <v>44.1</v>
      </c>
      <c r="AP3" s="1">
        <v>44.2</v>
      </c>
      <c r="AQ3" s="1">
        <v>45.3</v>
      </c>
      <c r="AR3" s="1">
        <v>43.5</v>
      </c>
      <c r="AS3" s="1">
        <v>44</v>
      </c>
      <c r="AT3" s="1">
        <v>44.2</v>
      </c>
      <c r="AU3" s="1">
        <v>43.5</v>
      </c>
      <c r="AV3" s="1">
        <v>44</v>
      </c>
      <c r="AW3" s="1">
        <v>43.1</v>
      </c>
      <c r="AX3" s="1">
        <v>44.3</v>
      </c>
      <c r="AY3" s="1">
        <v>44.3</v>
      </c>
      <c r="AZ3" s="1">
        <v>43.6</v>
      </c>
      <c r="BA3" s="1">
        <v>43.4</v>
      </c>
      <c r="BB3" s="1">
        <v>43.1</v>
      </c>
      <c r="BC3" s="1">
        <v>42.8</v>
      </c>
      <c r="BD3" s="1">
        <v>42</v>
      </c>
      <c r="BE3" s="1">
        <v>41.8</v>
      </c>
      <c r="BF3" s="1">
        <v>42</v>
      </c>
      <c r="BG3" s="1">
        <v>42.3</v>
      </c>
      <c r="BH3" s="1">
        <v>42.6</v>
      </c>
      <c r="BI3" s="1">
        <v>42.6</v>
      </c>
      <c r="BJ3" s="1">
        <v>42.3</v>
      </c>
      <c r="BK3" s="1">
        <v>42.9</v>
      </c>
      <c r="BL3" s="1">
        <v>42.6</v>
      </c>
      <c r="BM3" s="1">
        <v>43.3</v>
      </c>
      <c r="BN3" s="1">
        <v>43.2</v>
      </c>
      <c r="BO3" s="1">
        <v>43.4</v>
      </c>
      <c r="BP3" s="1">
        <v>44</v>
      </c>
      <c r="BQ3" s="1">
        <v>44.1</v>
      </c>
      <c r="BR3" s="1">
        <v>43.5</v>
      </c>
      <c r="BS3" s="1">
        <v>44</v>
      </c>
      <c r="BT3" s="1">
        <v>44.2</v>
      </c>
      <c r="BU3" s="1">
        <v>43.5</v>
      </c>
      <c r="BV3" s="1">
        <v>43.9</v>
      </c>
      <c r="BW3" s="1">
        <v>43.1</v>
      </c>
      <c r="BX3" s="1">
        <v>44.3</v>
      </c>
      <c r="BY3" s="1">
        <v>44.6</v>
      </c>
      <c r="BZ3" s="1">
        <v>44.3</v>
      </c>
      <c r="CA3" s="1">
        <v>44.8</v>
      </c>
      <c r="CB3" s="1">
        <v>44.8</v>
      </c>
      <c r="CC3" s="1">
        <v>45.1</v>
      </c>
      <c r="CD3" s="1">
        <v>44.8</v>
      </c>
      <c r="CE3" s="1">
        <v>44.5</v>
      </c>
      <c r="CF3" s="1">
        <v>44.4</v>
      </c>
      <c r="CG3" s="1">
        <v>44.7</v>
      </c>
      <c r="CH3" s="1">
        <v>45.8</v>
      </c>
      <c r="CI3" s="1">
        <v>43.9</v>
      </c>
      <c r="CJ3" s="1">
        <v>44.8</v>
      </c>
      <c r="CK3" s="1">
        <v>45</v>
      </c>
      <c r="CL3" s="1">
        <v>44.8</v>
      </c>
      <c r="CM3" s="1">
        <v>44.6</v>
      </c>
      <c r="CN3" s="1">
        <v>43.9</v>
      </c>
      <c r="CO3" s="1">
        <v>44.3</v>
      </c>
      <c r="CP3" s="1">
        <v>44.7</v>
      </c>
      <c r="CQ3" s="1">
        <v>44.1</v>
      </c>
      <c r="CR3" s="1">
        <v>43.6</v>
      </c>
      <c r="CS3" s="1">
        <v>43.5</v>
      </c>
      <c r="CT3" s="1">
        <v>43.6</v>
      </c>
      <c r="CU3" s="1">
        <v>43.5</v>
      </c>
      <c r="CV3" s="1">
        <v>43.5</v>
      </c>
      <c r="CW3" s="1">
        <v>43</v>
      </c>
      <c r="CX3" s="1">
        <v>43.7</v>
      </c>
      <c r="CY3" s="1">
        <v>43.5</v>
      </c>
      <c r="CZ3" s="1">
        <v>44</v>
      </c>
      <c r="DA3" s="1">
        <v>44.2</v>
      </c>
      <c r="DB3" s="1">
        <v>44.4</v>
      </c>
      <c r="DC3" s="1">
        <v>44.6</v>
      </c>
      <c r="DD3" s="1">
        <v>44.3</v>
      </c>
      <c r="DE3" s="1">
        <v>44.5</v>
      </c>
      <c r="DF3" s="1">
        <v>44.4</v>
      </c>
      <c r="DG3" s="1">
        <v>44.9</v>
      </c>
      <c r="DH3" s="1">
        <v>44.8</v>
      </c>
      <c r="DI3" s="1">
        <v>44.7</v>
      </c>
      <c r="DJ3" s="1">
        <v>45.2</v>
      </c>
      <c r="DK3" s="1">
        <v>45.4</v>
      </c>
      <c r="DL3" s="1">
        <v>45.2</v>
      </c>
      <c r="DM3" s="1">
        <v>44.7</v>
      </c>
      <c r="DN3" s="1">
        <v>45.1</v>
      </c>
      <c r="DO3" s="1">
        <v>45</v>
      </c>
      <c r="DP3" s="1">
        <v>45.4</v>
      </c>
      <c r="DQ3" s="1">
        <v>45</v>
      </c>
      <c r="DR3" s="1">
        <v>45.2</v>
      </c>
      <c r="DS3" s="1">
        <v>44.9</v>
      </c>
      <c r="DT3" s="1">
        <v>45.4</v>
      </c>
      <c r="DU3" s="1">
        <v>45.5</v>
      </c>
      <c r="DV3" s="1">
        <v>44.6</v>
      </c>
      <c r="DW3" s="1">
        <v>44.2</v>
      </c>
      <c r="DX3" s="1">
        <v>44</v>
      </c>
      <c r="DY3" s="1">
        <v>43.8</v>
      </c>
      <c r="DZ3" s="1">
        <v>43.9</v>
      </c>
      <c r="EA3" s="1">
        <v>44.1</v>
      </c>
      <c r="EB3" s="1">
        <v>43.9</v>
      </c>
      <c r="EC3" s="1">
        <v>44.3</v>
      </c>
      <c r="ED3" s="1">
        <v>44.2</v>
      </c>
      <c r="EE3" s="1">
        <v>44.5</v>
      </c>
      <c r="EF3" s="1">
        <v>44.7</v>
      </c>
      <c r="EG3" s="1">
        <v>44.3</v>
      </c>
      <c r="EH3" s="1">
        <v>43.3</v>
      </c>
      <c r="EI3" s="1">
        <v>43</v>
      </c>
      <c r="EJ3" s="1">
        <v>43.1</v>
      </c>
      <c r="EK3" s="1">
        <v>43.3</v>
      </c>
      <c r="EL3" s="1">
        <v>43.3</v>
      </c>
      <c r="EM3" s="1">
        <v>43.5</v>
      </c>
      <c r="EN3" s="1">
        <v>43.9</v>
      </c>
      <c r="EO3" s="1">
        <v>44</v>
      </c>
      <c r="EP3" s="1">
        <v>44.2</v>
      </c>
      <c r="EQ3" s="1">
        <v>44.1</v>
      </c>
      <c r="ER3" s="1">
        <v>44</v>
      </c>
      <c r="ES3" s="1">
        <v>44.4</v>
      </c>
      <c r="ET3" s="1">
        <v>44.9</v>
      </c>
      <c r="EU3" s="1">
        <v>45.5</v>
      </c>
      <c r="EV3" s="1">
        <v>45.8</v>
      </c>
      <c r="EW3" s="1">
        <v>45.9</v>
      </c>
      <c r="EX3" s="1">
        <v>45.4</v>
      </c>
      <c r="EY3" s="1">
        <v>45.9</v>
      </c>
      <c r="EZ3" s="1">
        <v>45.4</v>
      </c>
      <c r="FA3" s="1">
        <v>45.8</v>
      </c>
      <c r="FB3" s="1">
        <v>45.8</v>
      </c>
      <c r="FC3" s="1">
        <v>46.1</v>
      </c>
      <c r="FD3" s="1">
        <v>46.2</v>
      </c>
      <c r="FE3" s="1">
        <v>46</v>
      </c>
      <c r="FF3" s="1">
        <v>46.5</v>
      </c>
      <c r="FG3" s="1">
        <v>46.3</v>
      </c>
      <c r="FH3" s="1">
        <v>46.3</v>
      </c>
      <c r="FI3" s="1">
        <v>46.5</v>
      </c>
      <c r="FJ3" s="1">
        <v>46.8</v>
      </c>
      <c r="FK3" s="1">
        <v>46.3</v>
      </c>
      <c r="FL3" s="1">
        <v>46.4</v>
      </c>
      <c r="FM3" s="1">
        <v>46.3</v>
      </c>
      <c r="FN3" s="1">
        <v>46.4</v>
      </c>
      <c r="FO3" s="1">
        <v>46.4</v>
      </c>
      <c r="FP3" s="1">
        <v>46.6</v>
      </c>
      <c r="FQ3" s="1">
        <v>46.9</v>
      </c>
      <c r="FR3" s="1">
        <v>46.6</v>
      </c>
      <c r="FS3" s="1">
        <v>46.9</v>
      </c>
      <c r="FT3" s="1">
        <v>46.9</v>
      </c>
      <c r="FU3" s="1">
        <v>46.6</v>
      </c>
      <c r="FV3" s="1">
        <v>46.7</v>
      </c>
      <c r="FW3" s="1">
        <v>46.6</v>
      </c>
      <c r="FX3" s="1">
        <v>46.5</v>
      </c>
      <c r="FY3" s="1">
        <v>46.5</v>
      </c>
      <c r="FZ3" s="1">
        <v>46.4</v>
      </c>
      <c r="GA3" s="1">
        <v>46.1</v>
      </c>
      <c r="GB3" s="1">
        <v>46.2</v>
      </c>
      <c r="GC3" s="1">
        <v>46.2</v>
      </c>
      <c r="GD3" s="1">
        <v>46.3</v>
      </c>
      <c r="GE3" s="1">
        <v>45.2</v>
      </c>
      <c r="GF3" s="1">
        <v>43.7</v>
      </c>
      <c r="GG3" s="1">
        <v>43.7</v>
      </c>
      <c r="GH3" s="1">
        <v>44.3</v>
      </c>
      <c r="GI3" s="1">
        <v>44.3</v>
      </c>
      <c r="GJ3" s="1">
        <v>44.7</v>
      </c>
      <c r="GK3" s="1">
        <v>44.7</v>
      </c>
      <c r="GL3" s="1">
        <v>45</v>
      </c>
      <c r="GM3" s="1">
        <v>45.2</v>
      </c>
      <c r="GN3" s="1">
        <v>45.5</v>
      </c>
      <c r="GO3" s="1">
        <v>45.7</v>
      </c>
      <c r="GP3" s="1">
        <v>44.9</v>
      </c>
    </row>
    <row r="4" spans="1:198" s="1" customFormat="1" x14ac:dyDescent="0.3">
      <c r="A4" s="1" t="s">
        <v>67</v>
      </c>
      <c r="B4" s="1" t="s">
        <v>12</v>
      </c>
      <c r="C4" s="1">
        <v>23</v>
      </c>
      <c r="D4" s="1" t="s">
        <v>65</v>
      </c>
      <c r="S4" s="1">
        <v>37.5</v>
      </c>
      <c r="T4" s="1">
        <v>38.1</v>
      </c>
      <c r="U4" s="1">
        <v>37.700000000000003</v>
      </c>
      <c r="V4" s="1">
        <v>37.799999999999997</v>
      </c>
      <c r="W4" s="1">
        <v>37.799999999999997</v>
      </c>
      <c r="X4" s="1">
        <v>37.799999999999997</v>
      </c>
      <c r="Y4" s="1">
        <v>37.700000000000003</v>
      </c>
      <c r="Z4" s="1">
        <v>37.9</v>
      </c>
      <c r="AA4" s="1">
        <v>37.799999999999997</v>
      </c>
      <c r="AB4" s="1">
        <v>38.4</v>
      </c>
      <c r="AC4" s="1">
        <v>37.9</v>
      </c>
      <c r="AD4" s="1">
        <v>37.5</v>
      </c>
      <c r="AE4" s="1">
        <v>38</v>
      </c>
      <c r="AF4" s="1">
        <v>37.9</v>
      </c>
      <c r="AG4" s="1">
        <v>38.200000000000003</v>
      </c>
      <c r="AH4" s="1">
        <v>38</v>
      </c>
      <c r="AI4" s="1">
        <v>37.9</v>
      </c>
      <c r="AJ4" s="1">
        <v>37.799999999999997</v>
      </c>
      <c r="AK4" s="1">
        <v>38.1</v>
      </c>
      <c r="AL4" s="1">
        <v>38</v>
      </c>
      <c r="AM4" s="1">
        <v>38.200000000000003</v>
      </c>
      <c r="AN4" s="1">
        <v>38.200000000000003</v>
      </c>
      <c r="AO4" s="1">
        <v>38.200000000000003</v>
      </c>
      <c r="AP4" s="1">
        <v>38.1</v>
      </c>
      <c r="AQ4" s="1">
        <v>38.200000000000003</v>
      </c>
      <c r="AR4" s="1">
        <v>38.1</v>
      </c>
      <c r="AS4" s="1">
        <v>37.9</v>
      </c>
      <c r="AT4" s="1">
        <v>38</v>
      </c>
      <c r="AU4" s="1">
        <v>37.799999999999997</v>
      </c>
      <c r="AV4" s="1">
        <v>37.799999999999997</v>
      </c>
      <c r="AW4" s="1">
        <v>37.4</v>
      </c>
      <c r="AX4" s="1">
        <v>37.5</v>
      </c>
      <c r="AY4" s="1">
        <v>37.299999999999997</v>
      </c>
      <c r="AZ4" s="1">
        <v>37.200000000000003</v>
      </c>
      <c r="BA4" s="1">
        <v>37.299999999999997</v>
      </c>
      <c r="BB4" s="1">
        <v>37.4</v>
      </c>
      <c r="BC4" s="1">
        <v>37.200000000000003</v>
      </c>
      <c r="BD4" s="1">
        <v>37.200000000000003</v>
      </c>
      <c r="BE4" s="1">
        <v>37.299999999999997</v>
      </c>
      <c r="BF4" s="1">
        <v>37.200000000000003</v>
      </c>
      <c r="BG4" s="1">
        <v>37.4</v>
      </c>
      <c r="BH4" s="1">
        <v>37.4</v>
      </c>
      <c r="BI4" s="1">
        <v>37.5</v>
      </c>
      <c r="BJ4" s="1">
        <v>36.4</v>
      </c>
      <c r="BK4" s="1">
        <v>37.5</v>
      </c>
      <c r="BL4" s="1">
        <v>37</v>
      </c>
      <c r="BM4" s="1">
        <v>37.5</v>
      </c>
      <c r="BN4" s="1">
        <v>36.5</v>
      </c>
      <c r="BO4" s="1">
        <v>37.299999999999997</v>
      </c>
      <c r="BP4" s="1">
        <v>38.1</v>
      </c>
      <c r="BQ4" s="1">
        <v>37.700000000000003</v>
      </c>
      <c r="BR4" s="1">
        <v>37.700000000000003</v>
      </c>
      <c r="BS4" s="1">
        <v>37.799999999999997</v>
      </c>
      <c r="BT4" s="1">
        <v>38</v>
      </c>
      <c r="BU4" s="1">
        <v>39.1</v>
      </c>
      <c r="BV4" s="1">
        <v>38.200000000000003</v>
      </c>
      <c r="BW4" s="1">
        <v>38.200000000000003</v>
      </c>
      <c r="BX4" s="1">
        <v>38</v>
      </c>
      <c r="BY4" s="1">
        <v>37.6</v>
      </c>
      <c r="BZ4" s="1">
        <v>37.799999999999997</v>
      </c>
      <c r="CA4" s="1">
        <v>37.9</v>
      </c>
      <c r="CB4" s="1">
        <v>38.1</v>
      </c>
      <c r="CC4" s="1">
        <v>38.5</v>
      </c>
      <c r="CD4" s="1">
        <v>38.4</v>
      </c>
      <c r="CE4" s="1">
        <v>38.5</v>
      </c>
      <c r="CF4" s="1">
        <v>38.299999999999997</v>
      </c>
      <c r="CG4" s="1">
        <v>38.5</v>
      </c>
      <c r="CH4" s="1">
        <v>38.299999999999997</v>
      </c>
      <c r="CI4" s="1">
        <v>38.299999999999997</v>
      </c>
      <c r="CJ4" s="1">
        <v>38.5</v>
      </c>
      <c r="CK4" s="1">
        <v>38.6</v>
      </c>
      <c r="CL4" s="1">
        <v>38.5</v>
      </c>
      <c r="CM4" s="1">
        <v>38.700000000000003</v>
      </c>
      <c r="CN4" s="1">
        <v>38.700000000000003</v>
      </c>
      <c r="CO4" s="1">
        <v>38.5</v>
      </c>
      <c r="CP4" s="1">
        <v>38.5</v>
      </c>
      <c r="CQ4" s="1">
        <v>38.4</v>
      </c>
      <c r="CR4" s="1">
        <v>38.5</v>
      </c>
      <c r="CS4" s="1">
        <v>38.799999999999997</v>
      </c>
      <c r="CT4" s="1">
        <v>38.799999999999997</v>
      </c>
      <c r="CU4" s="1">
        <v>38.799999999999997</v>
      </c>
      <c r="CV4" s="1">
        <v>39.1</v>
      </c>
      <c r="CW4" s="1">
        <v>39</v>
      </c>
      <c r="CX4" s="1">
        <v>39.1</v>
      </c>
      <c r="CY4" s="1">
        <v>39</v>
      </c>
      <c r="CZ4" s="1">
        <v>38.9</v>
      </c>
      <c r="DA4" s="1">
        <v>39.1</v>
      </c>
      <c r="DB4" s="1">
        <v>38.9</v>
      </c>
      <c r="DC4" s="1">
        <v>38.700000000000003</v>
      </c>
      <c r="DD4" s="1">
        <v>38.9</v>
      </c>
      <c r="DE4" s="1">
        <v>38.9</v>
      </c>
      <c r="DF4" s="1">
        <v>38.700000000000003</v>
      </c>
      <c r="DG4" s="1">
        <v>39</v>
      </c>
      <c r="DH4" s="1">
        <v>38.700000000000003</v>
      </c>
      <c r="DI4" s="1">
        <v>38.6</v>
      </c>
      <c r="DJ4" s="1">
        <v>38.299999999999997</v>
      </c>
      <c r="DK4" s="1">
        <v>39.200000000000003</v>
      </c>
      <c r="DL4" s="1">
        <v>38.9</v>
      </c>
      <c r="DM4" s="1">
        <v>38.9</v>
      </c>
      <c r="DN4" s="1">
        <v>39</v>
      </c>
      <c r="DO4" s="1">
        <v>39.200000000000003</v>
      </c>
      <c r="DP4" s="1">
        <v>39.1</v>
      </c>
      <c r="DQ4" s="1">
        <v>39.1</v>
      </c>
      <c r="DR4" s="1">
        <v>39</v>
      </c>
      <c r="DS4" s="1">
        <v>39.1</v>
      </c>
      <c r="DT4" s="1">
        <v>39.1</v>
      </c>
      <c r="DU4" s="1">
        <v>39</v>
      </c>
      <c r="DV4" s="1">
        <v>39.5</v>
      </c>
      <c r="DW4" s="1">
        <v>39.200000000000003</v>
      </c>
      <c r="DX4" s="1">
        <v>39</v>
      </c>
      <c r="DY4" s="1">
        <v>38.9</v>
      </c>
      <c r="DZ4" s="1">
        <v>39.200000000000003</v>
      </c>
      <c r="EA4" s="1">
        <v>39.1</v>
      </c>
      <c r="EB4" s="1">
        <v>39.299999999999997</v>
      </c>
      <c r="EC4" s="1">
        <v>38.799999999999997</v>
      </c>
      <c r="ED4" s="1">
        <v>39.4</v>
      </c>
      <c r="EE4" s="1">
        <v>39.1</v>
      </c>
      <c r="EF4" s="1">
        <v>39.6</v>
      </c>
      <c r="EG4" s="1">
        <v>39.299999999999997</v>
      </c>
      <c r="EH4" s="1">
        <v>39</v>
      </c>
      <c r="EI4" s="1">
        <v>38.9</v>
      </c>
      <c r="EJ4" s="1">
        <v>39.1</v>
      </c>
      <c r="EK4" s="1">
        <v>39</v>
      </c>
      <c r="EL4" s="1">
        <v>39.1</v>
      </c>
      <c r="EM4" s="1">
        <v>39.1</v>
      </c>
      <c r="EN4" s="1">
        <v>39</v>
      </c>
      <c r="EO4" s="1">
        <v>39.200000000000003</v>
      </c>
      <c r="EP4" s="1">
        <v>39.200000000000003</v>
      </c>
      <c r="EQ4" s="1">
        <v>39.200000000000003</v>
      </c>
      <c r="ER4" s="1">
        <v>39.1</v>
      </c>
      <c r="ES4" s="1">
        <v>39.1</v>
      </c>
      <c r="ET4" s="1">
        <v>39.1</v>
      </c>
      <c r="EU4" s="1">
        <v>38.9</v>
      </c>
      <c r="EV4" s="1">
        <v>39</v>
      </c>
      <c r="EW4" s="1">
        <v>39.1</v>
      </c>
      <c r="EX4" s="1">
        <v>39.1</v>
      </c>
      <c r="EY4" s="1">
        <v>39.1</v>
      </c>
      <c r="EZ4" s="1">
        <v>39</v>
      </c>
      <c r="FA4" s="1">
        <v>39</v>
      </c>
      <c r="FB4" s="1">
        <v>39.200000000000003</v>
      </c>
      <c r="FC4" s="1">
        <v>39.4</v>
      </c>
      <c r="FD4" s="1">
        <v>39.299999999999997</v>
      </c>
      <c r="FE4" s="1">
        <v>39</v>
      </c>
      <c r="FF4" s="1">
        <v>39.4</v>
      </c>
      <c r="FG4" s="1">
        <v>39.299999999999997</v>
      </c>
      <c r="FH4" s="1">
        <v>39.5</v>
      </c>
      <c r="FI4" s="1">
        <v>39.5</v>
      </c>
      <c r="FJ4" s="1">
        <v>39.200000000000003</v>
      </c>
      <c r="FK4" s="1">
        <v>39.5</v>
      </c>
      <c r="FL4" s="1">
        <v>39.1</v>
      </c>
      <c r="FM4" s="1">
        <v>38.700000000000003</v>
      </c>
      <c r="FN4" s="1">
        <v>38.9</v>
      </c>
      <c r="FO4" s="1">
        <v>38.799999999999997</v>
      </c>
      <c r="FP4" s="1">
        <v>39.5</v>
      </c>
      <c r="FQ4" s="1">
        <v>40</v>
      </c>
      <c r="FR4" s="1">
        <v>38.9</v>
      </c>
      <c r="FS4" s="1">
        <v>39.4</v>
      </c>
      <c r="FT4" s="1">
        <v>39.200000000000003</v>
      </c>
      <c r="FU4" s="1">
        <v>39.1</v>
      </c>
      <c r="FV4" s="1">
        <v>39.299999999999997</v>
      </c>
      <c r="FW4" s="1">
        <v>39.1</v>
      </c>
      <c r="FX4" s="1">
        <v>39.299999999999997</v>
      </c>
      <c r="FY4" s="1">
        <v>39.5</v>
      </c>
      <c r="FZ4" s="1">
        <v>39.200000000000003</v>
      </c>
      <c r="GA4" s="1">
        <v>38.9</v>
      </c>
      <c r="GB4" s="1">
        <v>39.1</v>
      </c>
      <c r="GC4" s="1">
        <v>39.200000000000003</v>
      </c>
      <c r="GD4" s="1">
        <v>39.200000000000003</v>
      </c>
      <c r="GE4" s="1">
        <v>39.1</v>
      </c>
      <c r="GF4" s="1">
        <v>37.9</v>
      </c>
      <c r="GG4" s="1">
        <v>38.799999999999997</v>
      </c>
      <c r="GH4" s="1">
        <v>38.799999999999997</v>
      </c>
      <c r="GI4" s="1">
        <v>38.9</v>
      </c>
      <c r="GJ4" s="1">
        <v>38.9</v>
      </c>
      <c r="GK4" s="1">
        <v>39</v>
      </c>
      <c r="GL4" s="1">
        <v>38.9</v>
      </c>
      <c r="GM4" s="1">
        <v>39</v>
      </c>
      <c r="GN4" s="1">
        <v>39.200000000000003</v>
      </c>
      <c r="GO4" s="1">
        <v>39.299999999999997</v>
      </c>
      <c r="GP4" s="1">
        <v>38.200000000000003</v>
      </c>
    </row>
    <row r="5" spans="1:198" s="1" customFormat="1" x14ac:dyDescent="0.3">
      <c r="A5" s="1" t="s">
        <v>68</v>
      </c>
      <c r="B5" s="1" t="s">
        <v>14</v>
      </c>
      <c r="C5" s="1" t="s">
        <v>15</v>
      </c>
      <c r="D5" s="1" t="s">
        <v>65</v>
      </c>
      <c r="S5" s="1">
        <v>39.799999999999997</v>
      </c>
      <c r="T5" s="1">
        <v>39.799999999999997</v>
      </c>
      <c r="U5" s="1">
        <v>40</v>
      </c>
      <c r="V5" s="1">
        <v>40.1</v>
      </c>
      <c r="W5" s="1">
        <v>40</v>
      </c>
      <c r="X5" s="1">
        <v>39.9</v>
      </c>
      <c r="Y5" s="1">
        <v>39.9</v>
      </c>
      <c r="Z5" s="1">
        <v>40</v>
      </c>
      <c r="AA5" s="1">
        <v>39.9</v>
      </c>
      <c r="AB5" s="1">
        <v>39.9</v>
      </c>
      <c r="AC5" s="1">
        <v>40</v>
      </c>
      <c r="AD5" s="1">
        <v>39.799999999999997</v>
      </c>
      <c r="AE5" s="1">
        <v>40</v>
      </c>
      <c r="AF5" s="1">
        <v>40.1</v>
      </c>
      <c r="AG5" s="1">
        <v>40</v>
      </c>
      <c r="AH5" s="1">
        <v>40.1</v>
      </c>
      <c r="AI5" s="1">
        <v>40.1</v>
      </c>
      <c r="AJ5" s="1">
        <v>40</v>
      </c>
      <c r="AK5" s="1">
        <v>40.1</v>
      </c>
      <c r="AL5" s="1">
        <v>39.9</v>
      </c>
      <c r="AM5" s="1">
        <v>40.1</v>
      </c>
      <c r="AN5" s="1">
        <v>40.1</v>
      </c>
      <c r="AO5" s="1">
        <v>40</v>
      </c>
      <c r="AP5" s="1">
        <v>40</v>
      </c>
      <c r="AQ5" s="1">
        <v>40.200000000000003</v>
      </c>
      <c r="AR5" s="1">
        <v>40</v>
      </c>
      <c r="AS5" s="1">
        <v>40</v>
      </c>
      <c r="AT5" s="1">
        <v>40.1</v>
      </c>
      <c r="AU5" s="1">
        <v>39.799999999999997</v>
      </c>
      <c r="AV5" s="1">
        <v>39.9</v>
      </c>
      <c r="AW5" s="1">
        <v>39.6</v>
      </c>
      <c r="AX5" s="1">
        <v>39.6</v>
      </c>
      <c r="AY5" s="1">
        <v>39.4</v>
      </c>
      <c r="AZ5" s="1">
        <v>39</v>
      </c>
      <c r="BA5" s="1">
        <v>38.9</v>
      </c>
      <c r="BB5" s="1">
        <v>39</v>
      </c>
      <c r="BC5" s="1">
        <v>38.6</v>
      </c>
      <c r="BD5" s="1">
        <v>38.700000000000003</v>
      </c>
      <c r="BE5" s="1">
        <v>38.6</v>
      </c>
      <c r="BF5" s="1">
        <v>38.700000000000003</v>
      </c>
      <c r="BG5" s="1">
        <v>39</v>
      </c>
      <c r="BH5" s="1">
        <v>39.1</v>
      </c>
      <c r="BI5" s="1">
        <v>39.200000000000003</v>
      </c>
      <c r="BJ5" s="1">
        <v>39.299999999999997</v>
      </c>
      <c r="BK5" s="1">
        <v>39.6</v>
      </c>
      <c r="BL5" s="1">
        <v>39.700000000000003</v>
      </c>
      <c r="BM5" s="1">
        <v>39.9</v>
      </c>
      <c r="BN5" s="1">
        <v>39.6</v>
      </c>
      <c r="BO5" s="1">
        <v>40</v>
      </c>
      <c r="BP5" s="1">
        <v>40.200000000000003</v>
      </c>
      <c r="BQ5" s="1">
        <v>40.5</v>
      </c>
      <c r="BR5" s="1">
        <v>40.1</v>
      </c>
      <c r="BS5" s="1">
        <v>40.200000000000003</v>
      </c>
      <c r="BT5" s="1">
        <v>40.299999999999997</v>
      </c>
      <c r="BU5" s="1">
        <v>40.4</v>
      </c>
      <c r="BV5" s="1">
        <v>40.4</v>
      </c>
      <c r="BW5" s="1">
        <v>40.4</v>
      </c>
      <c r="BX5" s="1">
        <v>40.4</v>
      </c>
      <c r="BY5" s="1">
        <v>40.299999999999997</v>
      </c>
      <c r="BZ5" s="1">
        <v>40.5</v>
      </c>
      <c r="CA5" s="1">
        <v>40.4</v>
      </c>
      <c r="CB5" s="1">
        <v>40.4</v>
      </c>
      <c r="CC5" s="1">
        <v>40.5</v>
      </c>
      <c r="CD5" s="1">
        <v>40.4</v>
      </c>
      <c r="CE5" s="1">
        <v>40.4</v>
      </c>
      <c r="CF5" s="1">
        <v>40.4</v>
      </c>
      <c r="CG5" s="1">
        <v>40.299999999999997</v>
      </c>
      <c r="CH5" s="1">
        <v>40.6</v>
      </c>
      <c r="CI5" s="1">
        <v>40.4</v>
      </c>
      <c r="CJ5" s="1">
        <v>40.6</v>
      </c>
      <c r="CK5" s="1">
        <v>40.799999999999997</v>
      </c>
      <c r="CL5" s="1">
        <v>40.799999999999997</v>
      </c>
      <c r="CM5" s="1">
        <v>40.700000000000003</v>
      </c>
      <c r="CN5" s="1">
        <v>40.799999999999997</v>
      </c>
      <c r="CO5" s="1">
        <v>40.6</v>
      </c>
      <c r="CP5" s="1">
        <v>40.700000000000003</v>
      </c>
      <c r="CQ5" s="1">
        <v>40.700000000000003</v>
      </c>
      <c r="CR5" s="1">
        <v>40.5</v>
      </c>
      <c r="CS5" s="1">
        <v>40.6</v>
      </c>
      <c r="CT5" s="1">
        <v>40.6</v>
      </c>
      <c r="CU5" s="1">
        <v>40.6</v>
      </c>
      <c r="CV5" s="1">
        <v>40.700000000000003</v>
      </c>
      <c r="CW5" s="1">
        <v>40.6</v>
      </c>
      <c r="CX5" s="1">
        <v>40.9</v>
      </c>
      <c r="CY5" s="1">
        <v>40.799999999999997</v>
      </c>
      <c r="CZ5" s="1">
        <v>40.700000000000003</v>
      </c>
      <c r="DA5" s="1">
        <v>40.700000000000003</v>
      </c>
      <c r="DB5" s="1">
        <v>40.799999999999997</v>
      </c>
      <c r="DC5" s="1">
        <v>40.700000000000003</v>
      </c>
      <c r="DD5" s="1">
        <v>40.9</v>
      </c>
      <c r="DE5" s="1">
        <v>40.9</v>
      </c>
      <c r="DF5" s="1">
        <v>40.799999999999997</v>
      </c>
      <c r="DG5" s="1">
        <v>41</v>
      </c>
      <c r="DH5" s="1">
        <v>40.9</v>
      </c>
      <c r="DI5" s="1">
        <v>40.700000000000003</v>
      </c>
      <c r="DJ5" s="1">
        <v>40.700000000000003</v>
      </c>
      <c r="DK5" s="1">
        <v>41</v>
      </c>
      <c r="DL5" s="1">
        <v>40.9</v>
      </c>
      <c r="DM5" s="1">
        <v>41.1</v>
      </c>
      <c r="DN5" s="1">
        <v>41.1</v>
      </c>
      <c r="DO5" s="1">
        <v>40.9</v>
      </c>
      <c r="DP5" s="1">
        <v>41</v>
      </c>
      <c r="DQ5" s="1">
        <v>41</v>
      </c>
      <c r="DR5" s="1">
        <v>41</v>
      </c>
      <c r="DS5" s="1">
        <v>41.1</v>
      </c>
      <c r="DT5" s="1">
        <v>41</v>
      </c>
      <c r="DU5" s="1">
        <v>40.9</v>
      </c>
      <c r="DV5" s="1">
        <v>41</v>
      </c>
      <c r="DW5" s="1">
        <v>40.799999999999997</v>
      </c>
      <c r="DX5" s="1">
        <v>40.799999999999997</v>
      </c>
      <c r="DY5" s="1">
        <v>40.799999999999997</v>
      </c>
      <c r="DZ5" s="1">
        <v>40.6</v>
      </c>
      <c r="EA5" s="1">
        <v>40.799999999999997</v>
      </c>
      <c r="EB5" s="1">
        <v>40.9</v>
      </c>
      <c r="EC5" s="1">
        <v>40.6</v>
      </c>
      <c r="ED5" s="1">
        <v>40.700000000000003</v>
      </c>
      <c r="EE5" s="1">
        <v>40.700000000000003</v>
      </c>
      <c r="EF5" s="1">
        <v>40.6</v>
      </c>
      <c r="EG5" s="1">
        <v>40.799999999999997</v>
      </c>
      <c r="EH5" s="1">
        <v>40.700000000000003</v>
      </c>
      <c r="EI5" s="1">
        <v>40.700000000000003</v>
      </c>
      <c r="EJ5" s="1">
        <v>40.799999999999997</v>
      </c>
      <c r="EK5" s="1">
        <v>40.799999999999997</v>
      </c>
      <c r="EL5" s="1">
        <v>40.700000000000003</v>
      </c>
      <c r="EM5" s="1">
        <v>40.700000000000003</v>
      </c>
      <c r="EN5" s="1">
        <v>40.700000000000003</v>
      </c>
      <c r="EO5" s="1">
        <v>40.799999999999997</v>
      </c>
      <c r="EP5" s="1">
        <v>40.799999999999997</v>
      </c>
      <c r="EQ5" s="1">
        <v>40.6</v>
      </c>
      <c r="ER5" s="1">
        <v>40.700000000000003</v>
      </c>
      <c r="ES5" s="1">
        <v>40.700000000000003</v>
      </c>
      <c r="ET5" s="1">
        <v>40.700000000000003</v>
      </c>
      <c r="EU5" s="1">
        <v>40.6</v>
      </c>
      <c r="EV5" s="1">
        <v>40.700000000000003</v>
      </c>
      <c r="EW5" s="1">
        <v>40.799999999999997</v>
      </c>
      <c r="EX5" s="1">
        <v>40.9</v>
      </c>
      <c r="EY5" s="1">
        <v>40.9</v>
      </c>
      <c r="EZ5" s="1">
        <v>40.799999999999997</v>
      </c>
      <c r="FA5" s="1">
        <v>40.799999999999997</v>
      </c>
      <c r="FB5" s="1">
        <v>40.9</v>
      </c>
      <c r="FC5" s="1">
        <v>41</v>
      </c>
      <c r="FD5" s="1">
        <v>40.799999999999997</v>
      </c>
      <c r="FE5" s="1">
        <v>40.700000000000003</v>
      </c>
      <c r="FF5" s="1">
        <v>41</v>
      </c>
      <c r="FG5" s="1">
        <v>40.9</v>
      </c>
      <c r="FH5" s="1">
        <v>41.1</v>
      </c>
      <c r="FI5" s="1">
        <v>40.9</v>
      </c>
      <c r="FJ5" s="1">
        <v>41</v>
      </c>
      <c r="FK5" s="1">
        <v>41</v>
      </c>
      <c r="FL5" s="1">
        <v>40.9</v>
      </c>
      <c r="FM5" s="1">
        <v>40.799999999999997</v>
      </c>
      <c r="FN5" s="1">
        <v>40.799999999999997</v>
      </c>
      <c r="FO5" s="1">
        <v>40.799999999999997</v>
      </c>
      <c r="FP5" s="1">
        <v>40.9</v>
      </c>
      <c r="FQ5" s="1">
        <v>40.799999999999997</v>
      </c>
      <c r="FR5" s="1">
        <v>40.700000000000003</v>
      </c>
      <c r="FS5" s="1">
        <v>40.700000000000003</v>
      </c>
      <c r="FT5" s="1">
        <v>40.6</v>
      </c>
      <c r="FU5" s="1">
        <v>40.6</v>
      </c>
      <c r="FV5" s="1">
        <v>40.6</v>
      </c>
      <c r="FW5" s="1">
        <v>40.4</v>
      </c>
      <c r="FX5" s="1">
        <v>40.5</v>
      </c>
      <c r="FY5" s="1">
        <v>40.5</v>
      </c>
      <c r="FZ5" s="1">
        <v>40.299999999999997</v>
      </c>
      <c r="GA5" s="1">
        <v>40.5</v>
      </c>
      <c r="GB5" s="1">
        <v>40.4</v>
      </c>
      <c r="GC5" s="1">
        <v>40.4</v>
      </c>
      <c r="GD5" s="1">
        <v>40.700000000000003</v>
      </c>
      <c r="GE5" s="1">
        <v>40.299999999999997</v>
      </c>
      <c r="GF5" s="1">
        <v>38</v>
      </c>
      <c r="GG5" s="1">
        <v>38.799999999999997</v>
      </c>
      <c r="GH5" s="1">
        <v>39.1</v>
      </c>
      <c r="GI5" s="1">
        <v>39.799999999999997</v>
      </c>
      <c r="GJ5" s="1">
        <v>40.1</v>
      </c>
      <c r="GK5" s="1">
        <v>40.299999999999997</v>
      </c>
      <c r="GL5" s="1">
        <v>40.4</v>
      </c>
      <c r="GM5" s="1">
        <v>40.299999999999997</v>
      </c>
      <c r="GN5" s="1">
        <v>40</v>
      </c>
      <c r="GO5" s="1">
        <v>40.4</v>
      </c>
      <c r="GP5" s="1">
        <v>40.200000000000003</v>
      </c>
    </row>
    <row r="6" spans="1:198" s="1" customFormat="1" x14ac:dyDescent="0.3">
      <c r="A6" s="1" t="s">
        <v>69</v>
      </c>
      <c r="B6" s="1" t="s">
        <v>17</v>
      </c>
      <c r="C6" s="1" t="s">
        <v>18</v>
      </c>
      <c r="D6" s="1" t="s">
        <v>65</v>
      </c>
      <c r="S6" s="1">
        <v>40.299999999999997</v>
      </c>
      <c r="T6" s="1">
        <v>40.200000000000003</v>
      </c>
      <c r="U6" s="1">
        <v>40.5</v>
      </c>
      <c r="V6" s="1">
        <v>40.5</v>
      </c>
      <c r="W6" s="1">
        <v>40.4</v>
      </c>
      <c r="X6" s="1">
        <v>40.299999999999997</v>
      </c>
      <c r="Y6" s="1">
        <v>40.299999999999997</v>
      </c>
      <c r="Z6" s="1">
        <v>40.4</v>
      </c>
      <c r="AA6" s="1">
        <v>40.200000000000003</v>
      </c>
      <c r="AB6" s="1">
        <v>40.299999999999997</v>
      </c>
      <c r="AC6" s="1">
        <v>40.299999999999997</v>
      </c>
      <c r="AD6" s="1">
        <v>40.1</v>
      </c>
      <c r="AE6" s="1">
        <v>40.299999999999997</v>
      </c>
      <c r="AF6" s="1">
        <v>40.4</v>
      </c>
      <c r="AG6" s="1">
        <v>40.4</v>
      </c>
      <c r="AH6" s="1">
        <v>40.4</v>
      </c>
      <c r="AI6" s="1">
        <v>40.4</v>
      </c>
      <c r="AJ6" s="1">
        <v>40.299999999999997</v>
      </c>
      <c r="AK6" s="1">
        <v>40.299999999999997</v>
      </c>
      <c r="AL6" s="1">
        <v>40.200000000000003</v>
      </c>
      <c r="AM6" s="1">
        <v>40.299999999999997</v>
      </c>
      <c r="AN6" s="1">
        <v>40.299999999999997</v>
      </c>
      <c r="AO6" s="1">
        <v>40.299999999999997</v>
      </c>
      <c r="AP6" s="1">
        <v>40.299999999999997</v>
      </c>
      <c r="AQ6" s="1">
        <v>40.5</v>
      </c>
      <c r="AR6" s="1">
        <v>40.299999999999997</v>
      </c>
      <c r="AS6" s="1">
        <v>40.299999999999997</v>
      </c>
      <c r="AT6" s="1">
        <v>40.299999999999997</v>
      </c>
      <c r="AU6" s="1">
        <v>40.1</v>
      </c>
      <c r="AV6" s="1">
        <v>40.200000000000003</v>
      </c>
      <c r="AW6" s="1">
        <v>39.799999999999997</v>
      </c>
      <c r="AX6" s="1">
        <v>39.9</v>
      </c>
      <c r="AY6" s="1">
        <v>39.6</v>
      </c>
      <c r="AZ6" s="1">
        <v>39.299999999999997</v>
      </c>
      <c r="BA6" s="1">
        <v>39.1</v>
      </c>
      <c r="BB6" s="1">
        <v>39.1</v>
      </c>
      <c r="BC6" s="1">
        <v>38.6</v>
      </c>
      <c r="BD6" s="1">
        <v>38.799999999999997</v>
      </c>
      <c r="BE6" s="1">
        <v>38.6</v>
      </c>
      <c r="BF6" s="1">
        <v>38.799999999999997</v>
      </c>
      <c r="BG6" s="1">
        <v>39</v>
      </c>
      <c r="BH6" s="1">
        <v>39.200000000000003</v>
      </c>
      <c r="BI6" s="1">
        <v>39.4</v>
      </c>
      <c r="BJ6" s="1">
        <v>39.4</v>
      </c>
      <c r="BK6" s="1">
        <v>39.9</v>
      </c>
      <c r="BL6" s="1">
        <v>39.799999999999997</v>
      </c>
      <c r="BM6" s="1">
        <v>40.1</v>
      </c>
      <c r="BN6" s="1">
        <v>39.799999999999997</v>
      </c>
      <c r="BO6" s="1">
        <v>40.200000000000003</v>
      </c>
      <c r="BP6" s="1">
        <v>40.4</v>
      </c>
      <c r="BQ6" s="1">
        <v>40.700000000000003</v>
      </c>
      <c r="BR6" s="1">
        <v>40.4</v>
      </c>
      <c r="BS6" s="1">
        <v>40.6</v>
      </c>
      <c r="BT6" s="1">
        <v>40.5</v>
      </c>
      <c r="BU6" s="1">
        <v>40.700000000000003</v>
      </c>
      <c r="BV6" s="1">
        <v>40.700000000000003</v>
      </c>
      <c r="BW6" s="1">
        <v>40.700000000000003</v>
      </c>
      <c r="BX6" s="1">
        <v>40.799999999999997</v>
      </c>
      <c r="BY6" s="1">
        <v>40.6</v>
      </c>
      <c r="BZ6" s="1">
        <v>40.799999999999997</v>
      </c>
      <c r="CA6" s="1">
        <v>40.9</v>
      </c>
      <c r="CB6" s="1">
        <v>40.799999999999997</v>
      </c>
      <c r="CC6" s="1">
        <v>40.9</v>
      </c>
      <c r="CD6" s="1">
        <v>40.799999999999997</v>
      </c>
      <c r="CE6" s="1">
        <v>40.799999999999997</v>
      </c>
      <c r="CF6" s="1">
        <v>40.700000000000003</v>
      </c>
      <c r="CG6" s="1">
        <v>40.700000000000003</v>
      </c>
      <c r="CH6" s="1">
        <v>41</v>
      </c>
      <c r="CI6" s="1">
        <v>40.799999999999997</v>
      </c>
      <c r="CJ6" s="1">
        <v>41</v>
      </c>
      <c r="CK6" s="1">
        <v>41.2</v>
      </c>
      <c r="CL6" s="1">
        <v>41.2</v>
      </c>
      <c r="CM6" s="1">
        <v>41.1</v>
      </c>
      <c r="CN6" s="1">
        <v>41.1</v>
      </c>
      <c r="CO6" s="1">
        <v>41</v>
      </c>
      <c r="CP6" s="1">
        <v>41.1</v>
      </c>
      <c r="CQ6" s="1">
        <v>41</v>
      </c>
      <c r="CR6" s="1">
        <v>40.799999999999997</v>
      </c>
      <c r="CS6" s="1">
        <v>40.9</v>
      </c>
      <c r="CT6" s="1">
        <v>40.799999999999997</v>
      </c>
      <c r="CU6" s="1">
        <v>40.799999999999997</v>
      </c>
      <c r="CV6" s="1">
        <v>41</v>
      </c>
      <c r="CW6" s="1">
        <v>40.9</v>
      </c>
      <c r="CX6" s="1">
        <v>41.2</v>
      </c>
      <c r="CY6" s="1">
        <v>41.2</v>
      </c>
      <c r="CZ6" s="1">
        <v>41.1</v>
      </c>
      <c r="DA6" s="1">
        <v>41</v>
      </c>
      <c r="DB6" s="1">
        <v>41.1</v>
      </c>
      <c r="DC6" s="1">
        <v>41.1</v>
      </c>
      <c r="DD6" s="1">
        <v>41.3</v>
      </c>
      <c r="DE6" s="1">
        <v>41.3</v>
      </c>
      <c r="DF6" s="1">
        <v>41.3</v>
      </c>
      <c r="DG6" s="1">
        <v>41.4</v>
      </c>
      <c r="DH6" s="1">
        <v>41.4</v>
      </c>
      <c r="DI6" s="1">
        <v>41.1</v>
      </c>
      <c r="DJ6" s="1">
        <v>41.2</v>
      </c>
      <c r="DK6" s="1">
        <v>41.4</v>
      </c>
      <c r="DL6" s="1">
        <v>41.4</v>
      </c>
      <c r="DM6" s="1">
        <v>41.6</v>
      </c>
      <c r="DN6" s="1">
        <v>41.6</v>
      </c>
      <c r="DO6" s="1">
        <v>41.4</v>
      </c>
      <c r="DP6" s="1">
        <v>41.5</v>
      </c>
      <c r="DQ6" s="1">
        <v>41.5</v>
      </c>
      <c r="DR6" s="1">
        <v>41.5</v>
      </c>
      <c r="DS6" s="1">
        <v>41.6</v>
      </c>
      <c r="DT6" s="1">
        <v>41.4</v>
      </c>
      <c r="DU6" s="1">
        <v>41.4</v>
      </c>
      <c r="DV6" s="1">
        <v>41.3</v>
      </c>
      <c r="DW6" s="1">
        <v>41.2</v>
      </c>
      <c r="DX6" s="1">
        <v>41.2</v>
      </c>
      <c r="DY6" s="1">
        <v>41.1</v>
      </c>
      <c r="DZ6" s="1">
        <v>41</v>
      </c>
      <c r="EA6" s="1">
        <v>41.1</v>
      </c>
      <c r="EB6" s="1">
        <v>41.2</v>
      </c>
      <c r="EC6" s="1">
        <v>41</v>
      </c>
      <c r="ED6" s="1">
        <v>41</v>
      </c>
      <c r="EE6" s="1">
        <v>41.2</v>
      </c>
      <c r="EF6" s="1">
        <v>41.1</v>
      </c>
      <c r="EG6" s="1">
        <v>41.2</v>
      </c>
      <c r="EH6" s="1">
        <v>41.1</v>
      </c>
      <c r="EI6" s="1">
        <v>41.1</v>
      </c>
      <c r="EJ6" s="1">
        <v>41.2</v>
      </c>
      <c r="EK6" s="1">
        <v>41.2</v>
      </c>
      <c r="EL6" s="1">
        <v>41.2</v>
      </c>
      <c r="EM6" s="1">
        <v>41.2</v>
      </c>
      <c r="EN6" s="1">
        <v>41.1</v>
      </c>
      <c r="EO6" s="1">
        <v>41.2</v>
      </c>
      <c r="EP6" s="1">
        <v>41.2</v>
      </c>
      <c r="EQ6" s="1">
        <v>41.2</v>
      </c>
      <c r="ER6" s="1">
        <v>41.2</v>
      </c>
      <c r="ES6" s="1">
        <v>41.2</v>
      </c>
      <c r="ET6" s="1">
        <v>41.2</v>
      </c>
      <c r="EU6" s="1">
        <v>41.1</v>
      </c>
      <c r="EV6" s="1">
        <v>41.2</v>
      </c>
      <c r="EW6" s="1">
        <v>41.3</v>
      </c>
      <c r="EX6" s="1">
        <v>41.4</v>
      </c>
      <c r="EY6" s="1">
        <v>41.3</v>
      </c>
      <c r="EZ6" s="1">
        <v>41.3</v>
      </c>
      <c r="FA6" s="1">
        <v>41.3</v>
      </c>
      <c r="FB6" s="1">
        <v>41.4</v>
      </c>
      <c r="FC6" s="1">
        <v>41.4</v>
      </c>
      <c r="FD6" s="1">
        <v>41.3</v>
      </c>
      <c r="FE6" s="1">
        <v>41.1</v>
      </c>
      <c r="FF6" s="1">
        <v>41.4</v>
      </c>
      <c r="FG6" s="1">
        <v>41.3</v>
      </c>
      <c r="FH6" s="1">
        <v>41.6</v>
      </c>
      <c r="FI6" s="1">
        <v>41.2</v>
      </c>
      <c r="FJ6" s="1">
        <v>41.4</v>
      </c>
      <c r="FK6" s="1">
        <v>41.4</v>
      </c>
      <c r="FL6" s="1">
        <v>41.3</v>
      </c>
      <c r="FM6" s="1">
        <v>41.2</v>
      </c>
      <c r="FN6" s="1">
        <v>41.2</v>
      </c>
      <c r="FO6" s="1">
        <v>41.1</v>
      </c>
      <c r="FP6" s="1">
        <v>41.2</v>
      </c>
      <c r="FQ6" s="1">
        <v>41.1</v>
      </c>
      <c r="FR6" s="1">
        <v>41</v>
      </c>
      <c r="FS6" s="1">
        <v>41</v>
      </c>
      <c r="FT6" s="1">
        <v>40.9</v>
      </c>
      <c r="FU6" s="1">
        <v>41</v>
      </c>
      <c r="FV6" s="1">
        <v>41</v>
      </c>
      <c r="FW6" s="1">
        <v>40.9</v>
      </c>
      <c r="FX6" s="1">
        <v>41</v>
      </c>
      <c r="FY6" s="1">
        <v>40.9</v>
      </c>
      <c r="FZ6" s="1">
        <v>40.700000000000003</v>
      </c>
      <c r="GA6" s="1">
        <v>40.9</v>
      </c>
      <c r="GB6" s="1">
        <v>40.9</v>
      </c>
      <c r="GC6" s="1">
        <v>40.9</v>
      </c>
      <c r="GD6" s="1">
        <v>41.1</v>
      </c>
      <c r="GE6" s="1">
        <v>40.6</v>
      </c>
      <c r="GF6" s="1">
        <v>37.799999999999997</v>
      </c>
      <c r="GG6" s="1">
        <v>38.799999999999997</v>
      </c>
      <c r="GH6" s="1">
        <v>39.1</v>
      </c>
      <c r="GI6" s="1">
        <v>40</v>
      </c>
      <c r="GJ6" s="1">
        <v>40.299999999999997</v>
      </c>
      <c r="GK6" s="1">
        <v>40.6</v>
      </c>
      <c r="GL6" s="1">
        <v>40.6</v>
      </c>
      <c r="GM6" s="1">
        <v>40.5</v>
      </c>
      <c r="GN6" s="1">
        <v>40.299999999999997</v>
      </c>
      <c r="GO6" s="1">
        <v>40.700000000000003</v>
      </c>
      <c r="GP6" s="1">
        <v>40.4</v>
      </c>
    </row>
    <row r="7" spans="1:198" s="1" customFormat="1" x14ac:dyDescent="0.3">
      <c r="A7" s="1" t="s">
        <v>70</v>
      </c>
      <c r="B7" s="1" t="s">
        <v>20</v>
      </c>
      <c r="C7" s="1" t="s">
        <v>21</v>
      </c>
      <c r="D7" s="1" t="s">
        <v>65</v>
      </c>
      <c r="S7" s="1">
        <v>39.1</v>
      </c>
      <c r="T7" s="1">
        <v>39.1</v>
      </c>
      <c r="U7" s="1">
        <v>39.299999999999997</v>
      </c>
      <c r="V7" s="1">
        <v>39.4</v>
      </c>
      <c r="W7" s="1">
        <v>39.299999999999997</v>
      </c>
      <c r="X7" s="1">
        <v>39.200000000000003</v>
      </c>
      <c r="Y7" s="1">
        <v>39.200000000000003</v>
      </c>
      <c r="Z7" s="1">
        <v>39.299999999999997</v>
      </c>
      <c r="AA7" s="1">
        <v>39.299999999999997</v>
      </c>
      <c r="AB7" s="1">
        <v>39.200000000000003</v>
      </c>
      <c r="AC7" s="1">
        <v>39.4</v>
      </c>
      <c r="AD7" s="1">
        <v>39.4</v>
      </c>
      <c r="AE7" s="1">
        <v>39.4</v>
      </c>
      <c r="AF7" s="1">
        <v>39.4</v>
      </c>
      <c r="AG7" s="1">
        <v>39.4</v>
      </c>
      <c r="AH7" s="1">
        <v>39.5</v>
      </c>
      <c r="AI7" s="1">
        <v>39.6</v>
      </c>
      <c r="AJ7" s="1">
        <v>39.6</v>
      </c>
      <c r="AK7" s="1">
        <v>39.6</v>
      </c>
      <c r="AL7" s="1">
        <v>39.200000000000003</v>
      </c>
      <c r="AM7" s="1">
        <v>39.700000000000003</v>
      </c>
      <c r="AN7" s="1">
        <v>39.799999999999997</v>
      </c>
      <c r="AO7" s="1">
        <v>39.5</v>
      </c>
      <c r="AP7" s="1">
        <v>39.5</v>
      </c>
      <c r="AQ7" s="1">
        <v>39.799999999999997</v>
      </c>
      <c r="AR7" s="1">
        <v>39.4</v>
      </c>
      <c r="AS7" s="1">
        <v>39.6</v>
      </c>
      <c r="AT7" s="1">
        <v>39.700000000000003</v>
      </c>
      <c r="AU7" s="1">
        <v>39.4</v>
      </c>
      <c r="AV7" s="1">
        <v>39.299999999999997</v>
      </c>
      <c r="AW7" s="1">
        <v>39.200000000000003</v>
      </c>
      <c r="AX7" s="1">
        <v>39.200000000000003</v>
      </c>
      <c r="AY7" s="1">
        <v>39</v>
      </c>
      <c r="AZ7" s="1">
        <v>38.5</v>
      </c>
      <c r="BA7" s="1">
        <v>38.5</v>
      </c>
      <c r="BB7" s="1">
        <v>38.799999999999997</v>
      </c>
      <c r="BC7" s="1">
        <v>38.5</v>
      </c>
      <c r="BD7" s="1">
        <v>38.4</v>
      </c>
      <c r="BE7" s="1">
        <v>38.5</v>
      </c>
      <c r="BF7" s="1">
        <v>38.6</v>
      </c>
      <c r="BG7" s="1">
        <v>38.799999999999997</v>
      </c>
      <c r="BH7" s="1">
        <v>39</v>
      </c>
      <c r="BI7" s="1">
        <v>38.9</v>
      </c>
      <c r="BJ7" s="1">
        <v>39</v>
      </c>
      <c r="BK7" s="1">
        <v>39.200000000000003</v>
      </c>
      <c r="BL7" s="1">
        <v>39.4</v>
      </c>
      <c r="BM7" s="1">
        <v>39.700000000000003</v>
      </c>
      <c r="BN7" s="1">
        <v>39.299999999999997</v>
      </c>
      <c r="BO7" s="1">
        <v>39.6</v>
      </c>
      <c r="BP7" s="1">
        <v>39.799999999999997</v>
      </c>
      <c r="BQ7" s="1">
        <v>40.1</v>
      </c>
      <c r="BR7" s="1">
        <v>39.700000000000003</v>
      </c>
      <c r="BS7" s="1">
        <v>39.700000000000003</v>
      </c>
      <c r="BT7" s="1">
        <v>39.9</v>
      </c>
      <c r="BU7" s="1">
        <v>40.1</v>
      </c>
      <c r="BV7" s="1">
        <v>40</v>
      </c>
      <c r="BW7" s="1">
        <v>39.9</v>
      </c>
      <c r="BX7" s="1">
        <v>39.9</v>
      </c>
      <c r="BY7" s="1">
        <v>39.9</v>
      </c>
      <c r="BZ7" s="1">
        <v>39.9</v>
      </c>
      <c r="CA7" s="1">
        <v>39.799999999999997</v>
      </c>
      <c r="CB7" s="1">
        <v>39.799999999999997</v>
      </c>
      <c r="CC7" s="1">
        <v>40</v>
      </c>
      <c r="CD7" s="1">
        <v>39.9</v>
      </c>
      <c r="CE7" s="1">
        <v>39.9</v>
      </c>
      <c r="CF7" s="1">
        <v>39.700000000000003</v>
      </c>
      <c r="CG7" s="1">
        <v>39.700000000000003</v>
      </c>
      <c r="CH7" s="1">
        <v>40</v>
      </c>
      <c r="CI7" s="1">
        <v>39.799999999999997</v>
      </c>
      <c r="CJ7" s="1">
        <v>39.9</v>
      </c>
      <c r="CK7" s="1">
        <v>40.299999999999997</v>
      </c>
      <c r="CL7" s="1">
        <v>40.1</v>
      </c>
      <c r="CM7" s="1">
        <v>40.1</v>
      </c>
      <c r="CN7" s="1">
        <v>40.299999999999997</v>
      </c>
      <c r="CO7" s="1">
        <v>40</v>
      </c>
      <c r="CP7" s="1">
        <v>40.1</v>
      </c>
      <c r="CQ7" s="1">
        <v>40.200000000000003</v>
      </c>
      <c r="CR7" s="1">
        <v>40.1</v>
      </c>
      <c r="CS7" s="1">
        <v>40.200000000000003</v>
      </c>
      <c r="CT7" s="1">
        <v>40.200000000000003</v>
      </c>
      <c r="CU7" s="1">
        <v>40.200000000000003</v>
      </c>
      <c r="CV7" s="1">
        <v>40.299999999999997</v>
      </c>
      <c r="CW7" s="1">
        <v>40.1</v>
      </c>
      <c r="CX7" s="1">
        <v>40.299999999999997</v>
      </c>
      <c r="CY7" s="1">
        <v>40.299999999999997</v>
      </c>
      <c r="CZ7" s="1">
        <v>40.1</v>
      </c>
      <c r="DA7" s="1">
        <v>40.1</v>
      </c>
      <c r="DB7" s="1">
        <v>40.299999999999997</v>
      </c>
      <c r="DC7" s="1">
        <v>40.1</v>
      </c>
      <c r="DD7" s="1">
        <v>40.200000000000003</v>
      </c>
      <c r="DE7" s="1">
        <v>40.200000000000003</v>
      </c>
      <c r="DF7" s="1">
        <v>40.1</v>
      </c>
      <c r="DG7" s="1">
        <v>40.1</v>
      </c>
      <c r="DH7" s="1">
        <v>40.200000000000003</v>
      </c>
      <c r="DI7" s="1">
        <v>40</v>
      </c>
      <c r="DJ7" s="1">
        <v>39.9</v>
      </c>
      <c r="DK7" s="1">
        <v>40.299999999999997</v>
      </c>
      <c r="DL7" s="1">
        <v>40</v>
      </c>
      <c r="DM7" s="1">
        <v>40.200000000000003</v>
      </c>
      <c r="DN7" s="1">
        <v>40.200000000000003</v>
      </c>
      <c r="DO7" s="1">
        <v>40</v>
      </c>
      <c r="DP7" s="1">
        <v>40.1</v>
      </c>
      <c r="DQ7" s="1">
        <v>40</v>
      </c>
      <c r="DR7" s="1">
        <v>40.1</v>
      </c>
      <c r="DS7" s="1">
        <v>40.299999999999997</v>
      </c>
      <c r="DT7" s="1">
        <v>40.299999999999997</v>
      </c>
      <c r="DU7" s="1">
        <v>40.200000000000003</v>
      </c>
      <c r="DV7" s="1">
        <v>40.299999999999997</v>
      </c>
      <c r="DW7" s="1">
        <v>40.200000000000003</v>
      </c>
      <c r="DX7" s="1">
        <v>40.1</v>
      </c>
      <c r="DY7" s="1">
        <v>40.1</v>
      </c>
      <c r="DZ7" s="1">
        <v>39.9</v>
      </c>
      <c r="EA7" s="1">
        <v>40.200000000000003</v>
      </c>
      <c r="EB7" s="1">
        <v>40.4</v>
      </c>
      <c r="EC7" s="1">
        <v>40</v>
      </c>
      <c r="ED7" s="1">
        <v>40.200000000000003</v>
      </c>
      <c r="EE7" s="1">
        <v>40</v>
      </c>
      <c r="EF7" s="1">
        <v>39.9</v>
      </c>
      <c r="EG7" s="1">
        <v>40</v>
      </c>
      <c r="EH7" s="1">
        <v>40</v>
      </c>
      <c r="EI7" s="1">
        <v>39.9</v>
      </c>
      <c r="EJ7" s="1">
        <v>39.9</v>
      </c>
      <c r="EK7" s="1">
        <v>40</v>
      </c>
      <c r="EL7" s="1">
        <v>40</v>
      </c>
      <c r="EM7" s="1">
        <v>39.9</v>
      </c>
      <c r="EN7" s="1">
        <v>39.9</v>
      </c>
      <c r="EO7" s="1">
        <v>40.1</v>
      </c>
      <c r="EP7" s="1">
        <v>40</v>
      </c>
      <c r="EQ7" s="1">
        <v>39.799999999999997</v>
      </c>
      <c r="ER7" s="1">
        <v>39.9</v>
      </c>
      <c r="ES7" s="1">
        <v>39.9</v>
      </c>
      <c r="ET7" s="1">
        <v>39.799999999999997</v>
      </c>
      <c r="EU7" s="1">
        <v>39.6</v>
      </c>
      <c r="EV7" s="1">
        <v>39.9</v>
      </c>
      <c r="EW7" s="1">
        <v>39.9</v>
      </c>
      <c r="EX7" s="1">
        <v>40.1</v>
      </c>
      <c r="EY7" s="1">
        <v>40.299999999999997</v>
      </c>
      <c r="EZ7" s="1">
        <v>40</v>
      </c>
      <c r="FA7" s="1">
        <v>40.1</v>
      </c>
      <c r="FB7" s="1">
        <v>40.1</v>
      </c>
      <c r="FC7" s="1">
        <v>40.200000000000003</v>
      </c>
      <c r="FD7" s="1">
        <v>39.9</v>
      </c>
      <c r="FE7" s="1">
        <v>40</v>
      </c>
      <c r="FF7" s="1">
        <v>40.200000000000003</v>
      </c>
      <c r="FG7" s="1">
        <v>40.200000000000003</v>
      </c>
      <c r="FH7" s="1">
        <v>40.299999999999997</v>
      </c>
      <c r="FI7" s="1">
        <v>40.299999999999997</v>
      </c>
      <c r="FJ7" s="1">
        <v>40.200000000000003</v>
      </c>
      <c r="FK7" s="1">
        <v>40.4</v>
      </c>
      <c r="FL7" s="1">
        <v>40.299999999999997</v>
      </c>
      <c r="FM7" s="1">
        <v>40.200000000000003</v>
      </c>
      <c r="FN7" s="1">
        <v>40.200000000000003</v>
      </c>
      <c r="FO7" s="1">
        <v>40.299999999999997</v>
      </c>
      <c r="FP7" s="1">
        <v>40.4</v>
      </c>
      <c r="FQ7" s="1">
        <v>40.200000000000003</v>
      </c>
      <c r="FR7" s="1">
        <v>40.1</v>
      </c>
      <c r="FS7" s="1">
        <v>40</v>
      </c>
      <c r="FT7" s="1">
        <v>40</v>
      </c>
      <c r="FU7" s="1">
        <v>39.9</v>
      </c>
      <c r="FV7" s="1">
        <v>39.799999999999997</v>
      </c>
      <c r="FW7" s="1">
        <v>39.6</v>
      </c>
      <c r="FX7" s="1">
        <v>39.700000000000003</v>
      </c>
      <c r="FY7" s="1">
        <v>39.700000000000003</v>
      </c>
      <c r="FZ7" s="1">
        <v>39.6</v>
      </c>
      <c r="GA7" s="1">
        <v>39.700000000000003</v>
      </c>
      <c r="GB7" s="1">
        <v>39.700000000000003</v>
      </c>
      <c r="GC7" s="1">
        <v>39.700000000000003</v>
      </c>
      <c r="GD7" s="1">
        <v>39.9</v>
      </c>
      <c r="GE7" s="1">
        <v>39.799999999999997</v>
      </c>
      <c r="GF7" s="1">
        <v>38.299999999999997</v>
      </c>
      <c r="GG7" s="1">
        <v>38.700000000000003</v>
      </c>
      <c r="GH7" s="1">
        <v>39</v>
      </c>
      <c r="GI7" s="1">
        <v>39.4</v>
      </c>
      <c r="GJ7" s="1">
        <v>39.799999999999997</v>
      </c>
      <c r="GK7" s="1">
        <v>39.9</v>
      </c>
      <c r="GL7" s="1">
        <v>40.200000000000003</v>
      </c>
      <c r="GM7" s="1">
        <v>39.799999999999997</v>
      </c>
      <c r="GN7" s="1">
        <v>39.700000000000003</v>
      </c>
      <c r="GO7" s="1">
        <v>39.9</v>
      </c>
      <c r="GP7" s="1">
        <v>39.9</v>
      </c>
    </row>
    <row r="8" spans="1:198" s="1" customFormat="1" x14ac:dyDescent="0.3">
      <c r="A8" s="1" t="s">
        <v>71</v>
      </c>
      <c r="B8" s="1" t="s">
        <v>23</v>
      </c>
      <c r="C8" s="1">
        <v>42</v>
      </c>
      <c r="D8" s="1" t="s">
        <v>65</v>
      </c>
      <c r="S8" s="1">
        <v>37.6</v>
      </c>
      <c r="T8" s="1">
        <v>37.6</v>
      </c>
      <c r="U8" s="1">
        <v>37.5</v>
      </c>
      <c r="V8" s="1">
        <v>37.700000000000003</v>
      </c>
      <c r="W8" s="1">
        <v>37.700000000000003</v>
      </c>
      <c r="X8" s="1">
        <v>37.6</v>
      </c>
      <c r="Y8" s="1">
        <v>37.799999999999997</v>
      </c>
      <c r="Z8" s="1">
        <v>37.799999999999997</v>
      </c>
      <c r="AA8" s="1">
        <v>37.9</v>
      </c>
      <c r="AB8" s="1">
        <v>37.9</v>
      </c>
      <c r="AC8" s="1">
        <v>37.700000000000003</v>
      </c>
      <c r="AD8" s="1">
        <v>37.9</v>
      </c>
      <c r="AE8" s="1">
        <v>38.1</v>
      </c>
      <c r="AF8" s="1">
        <v>38</v>
      </c>
      <c r="AG8" s="1">
        <v>38.1</v>
      </c>
      <c r="AH8" s="1">
        <v>38.1</v>
      </c>
      <c r="AI8" s="1">
        <v>38.1</v>
      </c>
      <c r="AJ8" s="1">
        <v>38.200000000000003</v>
      </c>
      <c r="AK8" s="1">
        <v>38.1</v>
      </c>
      <c r="AL8" s="1">
        <v>38.1</v>
      </c>
      <c r="AM8" s="1">
        <v>38.299999999999997</v>
      </c>
      <c r="AN8" s="1">
        <v>38.299999999999997</v>
      </c>
      <c r="AO8" s="1">
        <v>38.4</v>
      </c>
      <c r="AP8" s="1">
        <v>38.4</v>
      </c>
      <c r="AQ8" s="1">
        <v>38.4</v>
      </c>
      <c r="AR8" s="1">
        <v>38.5</v>
      </c>
      <c r="AS8" s="1">
        <v>38.5</v>
      </c>
      <c r="AT8" s="1">
        <v>38.5</v>
      </c>
      <c r="AU8" s="1">
        <v>38.6</v>
      </c>
      <c r="AV8" s="1">
        <v>38.700000000000003</v>
      </c>
      <c r="AW8" s="1">
        <v>38.5</v>
      </c>
      <c r="AX8" s="1">
        <v>38.4</v>
      </c>
      <c r="AY8" s="1">
        <v>38.4</v>
      </c>
      <c r="AZ8" s="1">
        <v>38.4</v>
      </c>
      <c r="BA8" s="1">
        <v>38.5</v>
      </c>
      <c r="BB8" s="1">
        <v>38.200000000000003</v>
      </c>
      <c r="BC8" s="1">
        <v>37.9</v>
      </c>
      <c r="BD8" s="1">
        <v>37.9</v>
      </c>
      <c r="BE8" s="1">
        <v>38</v>
      </c>
      <c r="BF8" s="1">
        <v>37.799999999999997</v>
      </c>
      <c r="BG8" s="1">
        <v>37.799999999999997</v>
      </c>
      <c r="BH8" s="1">
        <v>37.799999999999997</v>
      </c>
      <c r="BI8" s="1">
        <v>37.700000000000003</v>
      </c>
      <c r="BJ8" s="1">
        <v>37.799999999999997</v>
      </c>
      <c r="BK8" s="1">
        <v>37.799999999999997</v>
      </c>
      <c r="BL8" s="1">
        <v>37.799999999999997</v>
      </c>
      <c r="BM8" s="1">
        <v>37.9</v>
      </c>
      <c r="BN8" s="1">
        <v>37.799999999999997</v>
      </c>
      <c r="BO8" s="1">
        <v>38</v>
      </c>
      <c r="BP8" s="1">
        <v>38.1</v>
      </c>
      <c r="BQ8" s="1">
        <v>38</v>
      </c>
      <c r="BR8" s="1">
        <v>38</v>
      </c>
      <c r="BS8" s="1">
        <v>38.200000000000003</v>
      </c>
      <c r="BT8" s="1">
        <v>38.200000000000003</v>
      </c>
      <c r="BU8" s="1">
        <v>38.4</v>
      </c>
      <c r="BV8" s="1">
        <v>38.5</v>
      </c>
      <c r="BW8" s="1">
        <v>38.4</v>
      </c>
      <c r="BX8" s="1">
        <v>38.4</v>
      </c>
      <c r="BY8" s="1">
        <v>38.5</v>
      </c>
      <c r="BZ8" s="1">
        <v>38.5</v>
      </c>
      <c r="CA8" s="1">
        <v>38.6</v>
      </c>
      <c r="CB8" s="1">
        <v>38.6</v>
      </c>
      <c r="CC8" s="1">
        <v>38.5</v>
      </c>
      <c r="CD8" s="1">
        <v>38.700000000000003</v>
      </c>
      <c r="CE8" s="1">
        <v>38.700000000000003</v>
      </c>
      <c r="CF8" s="1">
        <v>38.6</v>
      </c>
      <c r="CG8" s="1">
        <v>38.799999999999997</v>
      </c>
      <c r="CH8" s="1">
        <v>38.799999999999997</v>
      </c>
      <c r="CI8" s="1">
        <v>38.9</v>
      </c>
      <c r="CJ8" s="1">
        <v>38.799999999999997</v>
      </c>
      <c r="CK8" s="1">
        <v>38.799999999999997</v>
      </c>
      <c r="CL8" s="1">
        <v>38.799999999999997</v>
      </c>
      <c r="CM8" s="1">
        <v>38.700000000000003</v>
      </c>
      <c r="CN8" s="1">
        <v>38.700000000000003</v>
      </c>
      <c r="CO8" s="1">
        <v>38.799999999999997</v>
      </c>
      <c r="CP8" s="1">
        <v>38.700000000000003</v>
      </c>
      <c r="CQ8" s="1">
        <v>38.6</v>
      </c>
      <c r="CR8" s="1">
        <v>38.6</v>
      </c>
      <c r="CS8" s="1">
        <v>38.700000000000003</v>
      </c>
      <c r="CT8" s="1">
        <v>38.5</v>
      </c>
      <c r="CU8" s="1">
        <v>38.6</v>
      </c>
      <c r="CV8" s="1">
        <v>38.700000000000003</v>
      </c>
      <c r="CW8" s="1">
        <v>38.5</v>
      </c>
      <c r="CX8" s="1">
        <v>38.799999999999997</v>
      </c>
      <c r="CY8" s="1">
        <v>38.799999999999997</v>
      </c>
      <c r="CZ8" s="1">
        <v>38.5</v>
      </c>
      <c r="DA8" s="1">
        <v>38.799999999999997</v>
      </c>
      <c r="DB8" s="1">
        <v>38.700000000000003</v>
      </c>
      <c r="DC8" s="1">
        <v>38.700000000000003</v>
      </c>
      <c r="DD8" s="1">
        <v>38.9</v>
      </c>
      <c r="DE8" s="1">
        <v>38.6</v>
      </c>
      <c r="DF8" s="1">
        <v>38.799999999999997</v>
      </c>
      <c r="DG8" s="1">
        <v>39</v>
      </c>
      <c r="DH8" s="1">
        <v>38.700000000000003</v>
      </c>
      <c r="DI8" s="1">
        <v>38.799999999999997</v>
      </c>
      <c r="DJ8" s="1">
        <v>38.700000000000003</v>
      </c>
      <c r="DK8" s="1">
        <v>38.9</v>
      </c>
      <c r="DL8" s="1">
        <v>38.799999999999997</v>
      </c>
      <c r="DM8" s="1">
        <v>38.9</v>
      </c>
      <c r="DN8" s="1">
        <v>38.9</v>
      </c>
      <c r="DO8" s="1">
        <v>38.9</v>
      </c>
      <c r="DP8" s="1">
        <v>39</v>
      </c>
      <c r="DQ8" s="1">
        <v>39</v>
      </c>
      <c r="DR8" s="1">
        <v>38.9</v>
      </c>
      <c r="DS8" s="1">
        <v>39</v>
      </c>
      <c r="DT8" s="1">
        <v>38.9</v>
      </c>
      <c r="DU8" s="1">
        <v>38.9</v>
      </c>
      <c r="DV8" s="1">
        <v>38.9</v>
      </c>
      <c r="DW8" s="1">
        <v>38.799999999999997</v>
      </c>
      <c r="DX8" s="1">
        <v>38.799999999999997</v>
      </c>
      <c r="DY8" s="1">
        <v>38.9</v>
      </c>
      <c r="DZ8" s="1">
        <v>38.799999999999997</v>
      </c>
      <c r="EA8" s="1">
        <v>38.9</v>
      </c>
      <c r="EB8" s="1">
        <v>38.799999999999997</v>
      </c>
      <c r="EC8" s="1">
        <v>38.9</v>
      </c>
      <c r="ED8" s="1">
        <v>38.9</v>
      </c>
      <c r="EE8" s="1">
        <v>38.9</v>
      </c>
      <c r="EF8" s="1">
        <v>39</v>
      </c>
      <c r="EG8" s="1">
        <v>39</v>
      </c>
      <c r="EH8" s="1">
        <v>38.9</v>
      </c>
      <c r="EI8" s="1">
        <v>38.799999999999997</v>
      </c>
      <c r="EJ8" s="1">
        <v>39</v>
      </c>
      <c r="EK8" s="1">
        <v>38.799999999999997</v>
      </c>
      <c r="EL8" s="1">
        <v>38.799999999999997</v>
      </c>
      <c r="EM8" s="1">
        <v>38.9</v>
      </c>
      <c r="EN8" s="1">
        <v>38.799999999999997</v>
      </c>
      <c r="EO8" s="1">
        <v>38.9</v>
      </c>
      <c r="EP8" s="1">
        <v>39</v>
      </c>
      <c r="EQ8" s="1">
        <v>38.9</v>
      </c>
      <c r="ER8" s="1">
        <v>38.9</v>
      </c>
      <c r="ES8" s="1">
        <v>38.9</v>
      </c>
      <c r="ET8" s="1">
        <v>38.9</v>
      </c>
      <c r="EU8" s="1">
        <v>38.9</v>
      </c>
      <c r="EV8" s="1">
        <v>39</v>
      </c>
      <c r="EW8" s="1">
        <v>39</v>
      </c>
      <c r="EX8" s="1">
        <v>39</v>
      </c>
      <c r="EY8" s="1">
        <v>39.1</v>
      </c>
      <c r="EZ8" s="1">
        <v>39.1</v>
      </c>
      <c r="FA8" s="1">
        <v>39</v>
      </c>
      <c r="FB8" s="1">
        <v>39</v>
      </c>
      <c r="FC8" s="1">
        <v>39.200000000000003</v>
      </c>
      <c r="FD8" s="1">
        <v>39.299999999999997</v>
      </c>
      <c r="FE8" s="1">
        <v>39</v>
      </c>
      <c r="FF8" s="1">
        <v>39</v>
      </c>
      <c r="FG8" s="1">
        <v>39</v>
      </c>
      <c r="FH8" s="1">
        <v>39</v>
      </c>
      <c r="FI8" s="1">
        <v>39.1</v>
      </c>
      <c r="FJ8" s="1">
        <v>39.1</v>
      </c>
      <c r="FK8" s="1">
        <v>39</v>
      </c>
      <c r="FL8" s="1">
        <v>39.1</v>
      </c>
      <c r="FM8" s="1">
        <v>39</v>
      </c>
      <c r="FN8" s="1">
        <v>38.9</v>
      </c>
      <c r="FO8" s="1">
        <v>39</v>
      </c>
      <c r="FP8" s="1">
        <v>39</v>
      </c>
      <c r="FQ8" s="1">
        <v>39</v>
      </c>
      <c r="FR8" s="1">
        <v>39</v>
      </c>
      <c r="FS8" s="1">
        <v>39</v>
      </c>
      <c r="FT8" s="1">
        <v>39</v>
      </c>
      <c r="FU8" s="1">
        <v>38.9</v>
      </c>
      <c r="FV8" s="1">
        <v>38.9</v>
      </c>
      <c r="FW8" s="1">
        <v>38.799999999999997</v>
      </c>
      <c r="FX8" s="1">
        <v>38.9</v>
      </c>
      <c r="FY8" s="1">
        <v>38.9</v>
      </c>
      <c r="FZ8" s="1">
        <v>38.9</v>
      </c>
      <c r="GA8" s="1">
        <v>39</v>
      </c>
      <c r="GB8" s="1">
        <v>38.799999999999997</v>
      </c>
      <c r="GC8" s="1">
        <v>38.799999999999997</v>
      </c>
      <c r="GD8" s="1">
        <v>38.799999999999997</v>
      </c>
      <c r="GE8" s="1">
        <v>38.700000000000003</v>
      </c>
      <c r="GF8" s="1">
        <v>37.700000000000003</v>
      </c>
      <c r="GG8" s="1">
        <v>38</v>
      </c>
      <c r="GH8" s="1">
        <v>38.200000000000003</v>
      </c>
      <c r="GI8" s="1">
        <v>38.4</v>
      </c>
      <c r="GJ8" s="1">
        <v>38.5</v>
      </c>
      <c r="GK8" s="1">
        <v>38.6</v>
      </c>
      <c r="GL8" s="1">
        <v>38.700000000000003</v>
      </c>
      <c r="GM8" s="1">
        <v>38.6</v>
      </c>
      <c r="GN8" s="1">
        <v>38.6</v>
      </c>
      <c r="GO8" s="1">
        <v>39.1</v>
      </c>
      <c r="GP8" s="1">
        <v>38.700000000000003</v>
      </c>
    </row>
    <row r="9" spans="1:198" s="1" customFormat="1" x14ac:dyDescent="0.3">
      <c r="A9" s="1" t="s">
        <v>72</v>
      </c>
      <c r="B9" s="1" t="s">
        <v>25</v>
      </c>
      <c r="C9" s="1">
        <v>44</v>
      </c>
      <c r="D9" s="1" t="s">
        <v>65</v>
      </c>
      <c r="S9" s="1">
        <v>31.2</v>
      </c>
      <c r="T9" s="1">
        <v>31.6</v>
      </c>
      <c r="U9" s="1">
        <v>31.4</v>
      </c>
      <c r="V9" s="1">
        <v>31.5</v>
      </c>
      <c r="W9" s="1">
        <v>31.6</v>
      </c>
      <c r="X9" s="1">
        <v>31.6</v>
      </c>
      <c r="Y9" s="1">
        <v>31.6</v>
      </c>
      <c r="Z9" s="1">
        <v>31.6</v>
      </c>
      <c r="AA9" s="1">
        <v>31.8</v>
      </c>
      <c r="AB9" s="1">
        <v>31.7</v>
      </c>
      <c r="AC9" s="1">
        <v>31.7</v>
      </c>
      <c r="AD9" s="1">
        <v>31.6</v>
      </c>
      <c r="AE9" s="1">
        <v>31.7</v>
      </c>
      <c r="AF9" s="1">
        <v>31.6</v>
      </c>
      <c r="AG9" s="1">
        <v>31.7</v>
      </c>
      <c r="AH9" s="1">
        <v>31.9</v>
      </c>
      <c r="AI9" s="1">
        <v>31.7</v>
      </c>
      <c r="AJ9" s="1">
        <v>31.8</v>
      </c>
      <c r="AK9" s="1">
        <v>31.7</v>
      </c>
      <c r="AL9" s="1">
        <v>31.7</v>
      </c>
      <c r="AM9" s="1">
        <v>31.7</v>
      </c>
      <c r="AN9" s="1">
        <v>31.7</v>
      </c>
      <c r="AO9" s="1">
        <v>31.7</v>
      </c>
      <c r="AP9" s="1">
        <v>31.7</v>
      </c>
      <c r="AQ9" s="1">
        <v>31.7</v>
      </c>
      <c r="AR9" s="1">
        <v>31.6</v>
      </c>
      <c r="AS9" s="1">
        <v>31.5</v>
      </c>
      <c r="AT9" s="1">
        <v>31.6</v>
      </c>
      <c r="AU9" s="1">
        <v>31.4</v>
      </c>
      <c r="AV9" s="1">
        <v>31.5</v>
      </c>
      <c r="AW9" s="1">
        <v>31.4</v>
      </c>
      <c r="AX9" s="1">
        <v>31.3</v>
      </c>
      <c r="AY9" s="1">
        <v>31.3</v>
      </c>
      <c r="AZ9" s="1">
        <v>30.7</v>
      </c>
      <c r="BA9" s="1">
        <v>31.3</v>
      </c>
      <c r="BB9" s="1">
        <v>31.3</v>
      </c>
      <c r="BC9" s="1">
        <v>31.2</v>
      </c>
      <c r="BD9" s="1">
        <v>31.3</v>
      </c>
      <c r="BE9" s="1">
        <v>31.3</v>
      </c>
      <c r="BF9" s="1">
        <v>31.2</v>
      </c>
      <c r="BG9" s="1">
        <v>31.2</v>
      </c>
      <c r="BH9" s="1">
        <v>31.2</v>
      </c>
      <c r="BI9" s="1">
        <v>31.5</v>
      </c>
      <c r="BJ9" s="1">
        <v>31.3</v>
      </c>
      <c r="BK9" s="1">
        <v>31.3</v>
      </c>
      <c r="BL9" s="1">
        <v>31.1</v>
      </c>
      <c r="BM9" s="1">
        <v>31.3</v>
      </c>
      <c r="BN9" s="1">
        <v>31.2</v>
      </c>
      <c r="BO9" s="1">
        <v>31.3</v>
      </c>
      <c r="BP9" s="1">
        <v>31.4</v>
      </c>
      <c r="BQ9" s="1">
        <v>31.3</v>
      </c>
      <c r="BR9" s="1">
        <v>31.3</v>
      </c>
      <c r="BS9" s="1">
        <v>31.4</v>
      </c>
      <c r="BT9" s="1">
        <v>31.6</v>
      </c>
      <c r="BU9" s="1">
        <v>31.4</v>
      </c>
      <c r="BV9" s="1">
        <v>31.5</v>
      </c>
      <c r="BW9" s="1">
        <v>31.4</v>
      </c>
      <c r="BX9" s="1">
        <v>31.6</v>
      </c>
      <c r="BY9" s="1">
        <v>31.4</v>
      </c>
      <c r="BZ9" s="1">
        <v>31.4</v>
      </c>
      <c r="CA9" s="1">
        <v>31.4</v>
      </c>
      <c r="CB9" s="1">
        <v>31.7</v>
      </c>
      <c r="CC9" s="1">
        <v>31.5</v>
      </c>
      <c r="CD9" s="1">
        <v>31.5</v>
      </c>
      <c r="CE9" s="1">
        <v>31.5</v>
      </c>
      <c r="CF9" s="1">
        <v>31.5</v>
      </c>
      <c r="CG9" s="1">
        <v>31.7</v>
      </c>
      <c r="CH9" s="1">
        <v>31.7</v>
      </c>
      <c r="CI9" s="1">
        <v>31.7</v>
      </c>
      <c r="CJ9" s="1">
        <v>31.8</v>
      </c>
      <c r="CK9" s="1">
        <v>31.8</v>
      </c>
      <c r="CL9" s="1">
        <v>31.9</v>
      </c>
      <c r="CM9" s="1">
        <v>31.8</v>
      </c>
      <c r="CN9" s="1">
        <v>31.7</v>
      </c>
      <c r="CO9" s="1">
        <v>31.6</v>
      </c>
      <c r="CP9" s="1">
        <v>31.6</v>
      </c>
      <c r="CQ9" s="1">
        <v>31.5</v>
      </c>
      <c r="CR9" s="1">
        <v>31.5</v>
      </c>
      <c r="CS9" s="1">
        <v>31.5</v>
      </c>
      <c r="CT9" s="1">
        <v>31.5</v>
      </c>
      <c r="CU9" s="1">
        <v>31.7</v>
      </c>
      <c r="CV9" s="1">
        <v>31.5</v>
      </c>
      <c r="CW9" s="1">
        <v>31.3</v>
      </c>
      <c r="CX9" s="1">
        <v>31.6</v>
      </c>
      <c r="CY9" s="1">
        <v>31.7</v>
      </c>
      <c r="CZ9" s="1">
        <v>31.4</v>
      </c>
      <c r="DA9" s="1">
        <v>31.6</v>
      </c>
      <c r="DB9" s="1">
        <v>31.4</v>
      </c>
      <c r="DC9" s="1">
        <v>31.5</v>
      </c>
      <c r="DD9" s="1">
        <v>31.5</v>
      </c>
      <c r="DE9" s="1">
        <v>31.3</v>
      </c>
      <c r="DF9" s="1">
        <v>31.3</v>
      </c>
      <c r="DG9" s="1">
        <v>31.2</v>
      </c>
      <c r="DH9" s="1">
        <v>31.3</v>
      </c>
      <c r="DI9" s="1">
        <v>31.2</v>
      </c>
      <c r="DJ9" s="1">
        <v>31</v>
      </c>
      <c r="DK9" s="1">
        <v>31.3</v>
      </c>
      <c r="DL9" s="1">
        <v>31.4</v>
      </c>
      <c r="DM9" s="1">
        <v>31.3</v>
      </c>
      <c r="DN9" s="1">
        <v>31.3</v>
      </c>
      <c r="DO9" s="1">
        <v>31.3</v>
      </c>
      <c r="DP9" s="1">
        <v>31.4</v>
      </c>
      <c r="DQ9" s="1">
        <v>31.3</v>
      </c>
      <c r="DR9" s="1">
        <v>31.4</v>
      </c>
      <c r="DS9" s="1">
        <v>31.4</v>
      </c>
      <c r="DT9" s="1">
        <v>31.4</v>
      </c>
      <c r="DU9" s="1">
        <v>31.3</v>
      </c>
      <c r="DV9" s="1">
        <v>31.4</v>
      </c>
      <c r="DW9" s="1">
        <v>31.4</v>
      </c>
      <c r="DX9" s="1">
        <v>31.4</v>
      </c>
      <c r="DY9" s="1">
        <v>31.5</v>
      </c>
      <c r="DZ9" s="1">
        <v>31.3</v>
      </c>
      <c r="EA9" s="1">
        <v>31.3</v>
      </c>
      <c r="EB9" s="1">
        <v>31.4</v>
      </c>
      <c r="EC9" s="1">
        <v>31.8</v>
      </c>
      <c r="ED9" s="1">
        <v>31.4</v>
      </c>
      <c r="EE9" s="1">
        <v>31.4</v>
      </c>
      <c r="EF9" s="1">
        <v>31.2</v>
      </c>
      <c r="EG9" s="1">
        <v>31.3</v>
      </c>
      <c r="EH9" s="1">
        <v>31.3</v>
      </c>
      <c r="EI9" s="1">
        <v>31.1</v>
      </c>
      <c r="EJ9" s="1">
        <v>31.1</v>
      </c>
      <c r="EK9" s="1">
        <v>31</v>
      </c>
      <c r="EL9" s="1">
        <v>31</v>
      </c>
      <c r="EM9" s="1">
        <v>31</v>
      </c>
      <c r="EN9" s="1">
        <v>30.9</v>
      </c>
      <c r="EO9" s="1">
        <v>30.9</v>
      </c>
      <c r="EP9" s="1">
        <v>30.9</v>
      </c>
      <c r="EQ9" s="1">
        <v>30.8</v>
      </c>
      <c r="ER9" s="1">
        <v>31.1</v>
      </c>
      <c r="ES9" s="1">
        <v>30.9</v>
      </c>
      <c r="ET9" s="1">
        <v>30.8</v>
      </c>
      <c r="EU9" s="1">
        <v>30.9</v>
      </c>
      <c r="EV9" s="1">
        <v>31.2</v>
      </c>
      <c r="EW9" s="1">
        <v>30.9</v>
      </c>
      <c r="EX9" s="1">
        <v>31</v>
      </c>
      <c r="EY9" s="1">
        <v>30.9</v>
      </c>
      <c r="EZ9" s="1">
        <v>30.9</v>
      </c>
      <c r="FA9" s="1">
        <v>30.9</v>
      </c>
      <c r="FB9" s="1">
        <v>31</v>
      </c>
      <c r="FC9" s="1">
        <v>31.3</v>
      </c>
      <c r="FD9" s="1">
        <v>31.1</v>
      </c>
      <c r="FE9" s="1">
        <v>31.1</v>
      </c>
      <c r="FF9" s="1">
        <v>31.1</v>
      </c>
      <c r="FG9" s="1">
        <v>31.2</v>
      </c>
      <c r="FH9" s="1">
        <v>31</v>
      </c>
      <c r="FI9" s="1">
        <v>31</v>
      </c>
      <c r="FJ9" s="1">
        <v>31.1</v>
      </c>
      <c r="FK9" s="1">
        <v>31</v>
      </c>
      <c r="FL9" s="1">
        <v>30.9</v>
      </c>
      <c r="FM9" s="1">
        <v>30.9</v>
      </c>
      <c r="FN9" s="1">
        <v>30.8</v>
      </c>
      <c r="FO9" s="1">
        <v>30.9</v>
      </c>
      <c r="FP9" s="1">
        <v>30.6</v>
      </c>
      <c r="FQ9" s="1">
        <v>30.7</v>
      </c>
      <c r="FR9" s="1">
        <v>30.6</v>
      </c>
      <c r="FS9" s="1">
        <v>30.6</v>
      </c>
      <c r="FT9" s="1">
        <v>30.7</v>
      </c>
      <c r="FU9" s="1">
        <v>30.7</v>
      </c>
      <c r="FV9" s="1">
        <v>30.7</v>
      </c>
      <c r="FW9" s="1">
        <v>30.6</v>
      </c>
      <c r="FX9" s="1">
        <v>30.6</v>
      </c>
      <c r="FY9" s="1">
        <v>30.7</v>
      </c>
      <c r="FZ9" s="1">
        <v>30.6</v>
      </c>
      <c r="GA9" s="1">
        <v>30.3</v>
      </c>
      <c r="GB9" s="1">
        <v>30.6</v>
      </c>
      <c r="GC9" s="1">
        <v>30.3</v>
      </c>
      <c r="GD9" s="1">
        <v>30.7</v>
      </c>
      <c r="GE9" s="1">
        <v>30.6</v>
      </c>
      <c r="GF9" s="1">
        <v>30.5</v>
      </c>
      <c r="GG9" s="1">
        <v>31.3</v>
      </c>
      <c r="GH9" s="1">
        <v>31.3</v>
      </c>
      <c r="GI9" s="1">
        <v>30.7</v>
      </c>
      <c r="GJ9" s="1">
        <v>30.8</v>
      </c>
      <c r="GK9" s="1">
        <v>30.8</v>
      </c>
      <c r="GL9" s="1">
        <v>31</v>
      </c>
      <c r="GM9" s="1">
        <v>30.9</v>
      </c>
      <c r="GN9" s="1">
        <v>30.4</v>
      </c>
      <c r="GO9" s="1">
        <v>30.7</v>
      </c>
      <c r="GP9" s="1">
        <v>30.5</v>
      </c>
    </row>
    <row r="10" spans="1:198" s="1" customFormat="1" x14ac:dyDescent="0.3">
      <c r="A10" s="1" t="s">
        <v>73</v>
      </c>
      <c r="B10" s="1" t="s">
        <v>27</v>
      </c>
      <c r="C10" s="1">
        <v>48</v>
      </c>
      <c r="D10" s="1" t="s">
        <v>65</v>
      </c>
      <c r="S10" s="1">
        <v>37.9</v>
      </c>
      <c r="T10" s="1">
        <v>38.1</v>
      </c>
      <c r="U10" s="1">
        <v>38</v>
      </c>
      <c r="V10" s="1">
        <v>38.1</v>
      </c>
      <c r="W10" s="1">
        <v>38.200000000000003</v>
      </c>
      <c r="X10" s="1">
        <v>38.1</v>
      </c>
      <c r="Y10" s="1">
        <v>38.200000000000003</v>
      </c>
      <c r="Z10" s="1">
        <v>38.200000000000003</v>
      </c>
      <c r="AA10" s="1">
        <v>38.299999999999997</v>
      </c>
      <c r="AB10" s="1">
        <v>38.200000000000003</v>
      </c>
      <c r="AC10" s="1">
        <v>38.200000000000003</v>
      </c>
      <c r="AD10" s="1">
        <v>38.4</v>
      </c>
      <c r="AE10" s="1">
        <v>38.4</v>
      </c>
      <c r="AF10" s="1">
        <v>38.200000000000003</v>
      </c>
      <c r="AG10" s="1">
        <v>38.5</v>
      </c>
      <c r="AH10" s="1">
        <v>38.5</v>
      </c>
      <c r="AI10" s="1">
        <v>38.5</v>
      </c>
      <c r="AJ10" s="1">
        <v>38.5</v>
      </c>
      <c r="AK10" s="1">
        <v>38.5</v>
      </c>
      <c r="AL10" s="1">
        <v>38.299999999999997</v>
      </c>
      <c r="AM10" s="1">
        <v>38.4</v>
      </c>
      <c r="AN10" s="1">
        <v>38.5</v>
      </c>
      <c r="AO10" s="1">
        <v>38.6</v>
      </c>
      <c r="AP10" s="1">
        <v>38.5</v>
      </c>
      <c r="AQ10" s="1">
        <v>38.5</v>
      </c>
      <c r="AR10" s="1">
        <v>38.5</v>
      </c>
      <c r="AS10" s="1">
        <v>38.4</v>
      </c>
      <c r="AT10" s="1">
        <v>38.5</v>
      </c>
      <c r="AU10" s="1">
        <v>38.299999999999997</v>
      </c>
      <c r="AV10" s="1">
        <v>38.5</v>
      </c>
      <c r="AW10" s="1">
        <v>38.4</v>
      </c>
      <c r="AX10" s="1">
        <v>38.4</v>
      </c>
      <c r="AY10" s="1">
        <v>38.4</v>
      </c>
      <c r="AZ10" s="1">
        <v>38.4</v>
      </c>
      <c r="BA10" s="1">
        <v>38.4</v>
      </c>
      <c r="BB10" s="1">
        <v>38.200000000000003</v>
      </c>
      <c r="BC10" s="1">
        <v>38.1</v>
      </c>
      <c r="BD10" s="1">
        <v>37.9</v>
      </c>
      <c r="BE10" s="1">
        <v>38.299999999999997</v>
      </c>
      <c r="BF10" s="1">
        <v>37.9</v>
      </c>
      <c r="BG10" s="1">
        <v>38</v>
      </c>
      <c r="BH10" s="1">
        <v>38</v>
      </c>
      <c r="BI10" s="1">
        <v>38.200000000000003</v>
      </c>
      <c r="BJ10" s="1">
        <v>38.1</v>
      </c>
      <c r="BK10" s="1">
        <v>38.1</v>
      </c>
      <c r="BL10" s="1">
        <v>38</v>
      </c>
      <c r="BM10" s="1">
        <v>38.1</v>
      </c>
      <c r="BN10" s="1">
        <v>37.5</v>
      </c>
      <c r="BO10" s="1">
        <v>37.9</v>
      </c>
      <c r="BP10" s="1">
        <v>38.200000000000003</v>
      </c>
      <c r="BQ10" s="1">
        <v>38.4</v>
      </c>
      <c r="BR10" s="1">
        <v>38.4</v>
      </c>
      <c r="BS10" s="1">
        <v>38.6</v>
      </c>
      <c r="BT10" s="1">
        <v>38.6</v>
      </c>
      <c r="BU10" s="1">
        <v>38.5</v>
      </c>
      <c r="BV10" s="1">
        <v>38.6</v>
      </c>
      <c r="BW10" s="1">
        <v>38.6</v>
      </c>
      <c r="BX10" s="1">
        <v>38.700000000000003</v>
      </c>
      <c r="BY10" s="1">
        <v>38.6</v>
      </c>
      <c r="BZ10" s="1">
        <v>38.700000000000003</v>
      </c>
      <c r="CA10" s="1">
        <v>38.9</v>
      </c>
      <c r="CB10" s="1">
        <v>38.799999999999997</v>
      </c>
      <c r="CC10" s="1">
        <v>38.700000000000003</v>
      </c>
      <c r="CD10" s="1">
        <v>38.700000000000003</v>
      </c>
      <c r="CE10" s="1">
        <v>38.6</v>
      </c>
      <c r="CF10" s="1">
        <v>38.5</v>
      </c>
      <c r="CG10" s="1">
        <v>38.4</v>
      </c>
      <c r="CH10" s="1">
        <v>38.299999999999997</v>
      </c>
      <c r="CI10" s="1">
        <v>38.299999999999997</v>
      </c>
      <c r="CJ10" s="1">
        <v>38.200000000000003</v>
      </c>
      <c r="CK10" s="1">
        <v>38.4</v>
      </c>
      <c r="CL10" s="1">
        <v>38.299999999999997</v>
      </c>
      <c r="CM10" s="1">
        <v>38.299999999999997</v>
      </c>
      <c r="CN10" s="1">
        <v>38.299999999999997</v>
      </c>
      <c r="CO10" s="1">
        <v>38.299999999999997</v>
      </c>
      <c r="CP10" s="1">
        <v>38.4</v>
      </c>
      <c r="CQ10" s="1">
        <v>38.299999999999997</v>
      </c>
      <c r="CR10" s="1">
        <v>38.299999999999997</v>
      </c>
      <c r="CS10" s="1">
        <v>38.299999999999997</v>
      </c>
      <c r="CT10" s="1">
        <v>38.4</v>
      </c>
      <c r="CU10" s="1">
        <v>38.5</v>
      </c>
      <c r="CV10" s="1">
        <v>38.4</v>
      </c>
      <c r="CW10" s="1">
        <v>38.5</v>
      </c>
      <c r="CX10" s="1">
        <v>38.6</v>
      </c>
      <c r="CY10" s="1">
        <v>38.700000000000003</v>
      </c>
      <c r="CZ10" s="1">
        <v>38.5</v>
      </c>
      <c r="DA10" s="1">
        <v>38.6</v>
      </c>
      <c r="DB10" s="1">
        <v>38.5</v>
      </c>
      <c r="DC10" s="1">
        <v>38.6</v>
      </c>
      <c r="DD10" s="1">
        <v>38.700000000000003</v>
      </c>
      <c r="DE10" s="1">
        <v>38.700000000000003</v>
      </c>
      <c r="DF10" s="1">
        <v>38.799999999999997</v>
      </c>
      <c r="DG10" s="1">
        <v>38.700000000000003</v>
      </c>
      <c r="DH10" s="1">
        <v>38.799999999999997</v>
      </c>
      <c r="DI10" s="1">
        <v>38.700000000000003</v>
      </c>
      <c r="DJ10" s="1">
        <v>38.6</v>
      </c>
      <c r="DK10" s="1">
        <v>38.6</v>
      </c>
      <c r="DL10" s="1">
        <v>38.700000000000003</v>
      </c>
      <c r="DM10" s="1">
        <v>38.6</v>
      </c>
      <c r="DN10" s="1">
        <v>38.4</v>
      </c>
      <c r="DO10" s="1">
        <v>38.5</v>
      </c>
      <c r="DP10" s="1">
        <v>38.6</v>
      </c>
      <c r="DQ10" s="1">
        <v>38.6</v>
      </c>
      <c r="DR10" s="1">
        <v>38.700000000000003</v>
      </c>
      <c r="DS10" s="1">
        <v>38.9</v>
      </c>
      <c r="DT10" s="1">
        <v>38.9</v>
      </c>
      <c r="DU10" s="1">
        <v>38.700000000000003</v>
      </c>
      <c r="DV10" s="1">
        <v>39</v>
      </c>
      <c r="DW10" s="1">
        <v>38.799999999999997</v>
      </c>
      <c r="DX10" s="1">
        <v>38.9</v>
      </c>
      <c r="DY10" s="1">
        <v>38.9</v>
      </c>
      <c r="DZ10" s="1">
        <v>38.799999999999997</v>
      </c>
      <c r="EA10" s="1">
        <v>38.9</v>
      </c>
      <c r="EB10" s="1">
        <v>38.9</v>
      </c>
      <c r="EC10" s="1">
        <v>39</v>
      </c>
      <c r="ED10" s="1">
        <v>38.9</v>
      </c>
      <c r="EE10" s="1">
        <v>38.9</v>
      </c>
      <c r="EF10" s="1">
        <v>39</v>
      </c>
      <c r="EG10" s="1">
        <v>39.1</v>
      </c>
      <c r="EH10" s="1">
        <v>38.9</v>
      </c>
      <c r="EI10" s="1">
        <v>38.9</v>
      </c>
      <c r="EJ10" s="1">
        <v>38.799999999999997</v>
      </c>
      <c r="EK10" s="1">
        <v>38.799999999999997</v>
      </c>
      <c r="EL10" s="1">
        <v>38.700000000000003</v>
      </c>
      <c r="EM10" s="1">
        <v>38.799999999999997</v>
      </c>
      <c r="EN10" s="1">
        <v>38.5</v>
      </c>
      <c r="EO10" s="1">
        <v>38.9</v>
      </c>
      <c r="EP10" s="1">
        <v>38.700000000000003</v>
      </c>
      <c r="EQ10" s="1">
        <v>38.6</v>
      </c>
      <c r="ER10" s="1">
        <v>38.700000000000003</v>
      </c>
      <c r="ES10" s="1">
        <v>38.700000000000003</v>
      </c>
      <c r="ET10" s="1">
        <v>38.700000000000003</v>
      </c>
      <c r="EU10" s="1">
        <v>38.4</v>
      </c>
      <c r="EV10" s="1">
        <v>38.6</v>
      </c>
      <c r="EW10" s="1">
        <v>38.700000000000003</v>
      </c>
      <c r="EX10" s="1">
        <v>38.9</v>
      </c>
      <c r="EY10" s="1">
        <v>38.799999999999997</v>
      </c>
      <c r="EZ10" s="1">
        <v>38.799999999999997</v>
      </c>
      <c r="FA10" s="1">
        <v>38.700000000000003</v>
      </c>
      <c r="FB10" s="1">
        <v>38.700000000000003</v>
      </c>
      <c r="FC10" s="1">
        <v>38.9</v>
      </c>
      <c r="FD10" s="1">
        <v>38.6</v>
      </c>
      <c r="FE10" s="1">
        <v>38.799999999999997</v>
      </c>
      <c r="FF10" s="1">
        <v>39</v>
      </c>
      <c r="FG10" s="1">
        <v>38.799999999999997</v>
      </c>
      <c r="FH10" s="1">
        <v>39</v>
      </c>
      <c r="FI10" s="1">
        <v>39</v>
      </c>
      <c r="FJ10" s="1">
        <v>39.1</v>
      </c>
      <c r="FK10" s="1">
        <v>39.1</v>
      </c>
      <c r="FL10" s="1">
        <v>39.1</v>
      </c>
      <c r="FM10" s="1">
        <v>39</v>
      </c>
      <c r="FN10" s="1">
        <v>39</v>
      </c>
      <c r="FO10" s="1">
        <v>39.1</v>
      </c>
      <c r="FP10" s="1">
        <v>38.9</v>
      </c>
      <c r="FQ10" s="1">
        <v>38.700000000000003</v>
      </c>
      <c r="FR10" s="1">
        <v>38.6</v>
      </c>
      <c r="FS10" s="1">
        <v>38.700000000000003</v>
      </c>
      <c r="FT10" s="1">
        <v>38.700000000000003</v>
      </c>
      <c r="FU10" s="1">
        <v>38.6</v>
      </c>
      <c r="FV10" s="1">
        <v>38.5</v>
      </c>
      <c r="FW10" s="1">
        <v>38.4</v>
      </c>
      <c r="FX10" s="1">
        <v>38.299999999999997</v>
      </c>
      <c r="FY10" s="1">
        <v>38.5</v>
      </c>
      <c r="FZ10" s="1">
        <v>38.4</v>
      </c>
      <c r="GA10" s="1">
        <v>38.299999999999997</v>
      </c>
      <c r="GB10" s="1">
        <v>38.299999999999997</v>
      </c>
      <c r="GC10" s="1">
        <v>38.299999999999997</v>
      </c>
      <c r="GD10" s="1">
        <v>38.299999999999997</v>
      </c>
      <c r="GE10" s="1">
        <v>38</v>
      </c>
      <c r="GF10" s="1">
        <v>37.299999999999997</v>
      </c>
      <c r="GG10" s="1">
        <v>37.9</v>
      </c>
      <c r="GH10" s="1">
        <v>38.200000000000003</v>
      </c>
      <c r="GI10" s="1">
        <v>38.4</v>
      </c>
      <c r="GJ10" s="1">
        <v>38.5</v>
      </c>
      <c r="GK10" s="1">
        <v>38.700000000000003</v>
      </c>
      <c r="GL10" s="1">
        <v>39</v>
      </c>
      <c r="GM10" s="1">
        <v>39</v>
      </c>
      <c r="GN10" s="1">
        <v>38.9</v>
      </c>
      <c r="GO10" s="1">
        <v>39</v>
      </c>
      <c r="GP10" s="1">
        <v>38.9</v>
      </c>
    </row>
    <row r="11" spans="1:198" s="1" customFormat="1" x14ac:dyDescent="0.3">
      <c r="A11" s="1" t="s">
        <v>74</v>
      </c>
      <c r="B11" s="1" t="s">
        <v>29</v>
      </c>
      <c r="C11" s="1">
        <v>22</v>
      </c>
      <c r="D11" s="1" t="s">
        <v>65</v>
      </c>
      <c r="S11" s="1">
        <v>40.9</v>
      </c>
      <c r="T11" s="1">
        <v>41.2</v>
      </c>
      <c r="U11" s="1">
        <v>41.1</v>
      </c>
      <c r="V11" s="1">
        <v>41.3</v>
      </c>
      <c r="W11" s="1">
        <v>41.8</v>
      </c>
      <c r="X11" s="1">
        <v>41.4</v>
      </c>
      <c r="Y11" s="1">
        <v>41.4</v>
      </c>
      <c r="Z11" s="1">
        <v>41.7</v>
      </c>
      <c r="AA11" s="1">
        <v>41.7</v>
      </c>
      <c r="AB11" s="1">
        <v>41.6</v>
      </c>
      <c r="AC11" s="1">
        <v>41</v>
      </c>
      <c r="AD11" s="1">
        <v>41.7</v>
      </c>
      <c r="AE11" s="1">
        <v>41.6</v>
      </c>
      <c r="AF11" s="1">
        <v>41.7</v>
      </c>
      <c r="AG11" s="1">
        <v>41.9</v>
      </c>
      <c r="AH11" s="1">
        <v>41.9</v>
      </c>
      <c r="AI11" s="1">
        <v>41.8</v>
      </c>
      <c r="AJ11" s="1">
        <v>42.2</v>
      </c>
      <c r="AK11" s="1">
        <v>42.3</v>
      </c>
      <c r="AL11" s="1">
        <v>41.4</v>
      </c>
      <c r="AM11" s="1">
        <v>41.8</v>
      </c>
      <c r="AN11" s="1">
        <v>42.1</v>
      </c>
      <c r="AO11" s="1">
        <v>42.3</v>
      </c>
      <c r="AP11" s="1">
        <v>42.2</v>
      </c>
      <c r="AQ11" s="1">
        <v>42.7</v>
      </c>
      <c r="AR11" s="1">
        <v>42</v>
      </c>
      <c r="AS11" s="1">
        <v>42.1</v>
      </c>
      <c r="AT11" s="1">
        <v>42.4</v>
      </c>
      <c r="AU11" s="1">
        <v>41.8</v>
      </c>
      <c r="AV11" s="1">
        <v>41.6</v>
      </c>
      <c r="AW11" s="1">
        <v>41.8</v>
      </c>
      <c r="AX11" s="1">
        <v>41.5</v>
      </c>
      <c r="AY11" s="1">
        <v>41.6</v>
      </c>
      <c r="AZ11" s="1">
        <v>41.5</v>
      </c>
      <c r="BA11" s="1">
        <v>41.6</v>
      </c>
      <c r="BB11" s="1">
        <v>42</v>
      </c>
      <c r="BC11" s="1">
        <v>41.1</v>
      </c>
      <c r="BD11" s="1">
        <v>40.9</v>
      </c>
      <c r="BE11" s="1">
        <v>40.5</v>
      </c>
      <c r="BF11" s="1">
        <v>40.4</v>
      </c>
      <c r="BG11" s="1">
        <v>40.799999999999997</v>
      </c>
      <c r="BH11" s="1">
        <v>40.799999999999997</v>
      </c>
      <c r="BI11" s="1">
        <v>40.4</v>
      </c>
      <c r="BJ11" s="1">
        <v>40.6</v>
      </c>
      <c r="BK11" s="1">
        <v>40.799999999999997</v>
      </c>
      <c r="BL11" s="1">
        <v>40.6</v>
      </c>
      <c r="BM11" s="1">
        <v>40.5</v>
      </c>
      <c r="BN11" s="1">
        <v>40.6</v>
      </c>
      <c r="BO11" s="1">
        <v>40.5</v>
      </c>
      <c r="BP11" s="1">
        <v>40.799999999999997</v>
      </c>
      <c r="BQ11" s="1">
        <v>41.3</v>
      </c>
      <c r="BR11" s="1">
        <v>41.1</v>
      </c>
      <c r="BS11" s="1">
        <v>41.2</v>
      </c>
      <c r="BT11" s="1">
        <v>41.3</v>
      </c>
      <c r="BU11" s="1">
        <v>41.3</v>
      </c>
      <c r="BV11" s="1">
        <v>41.8</v>
      </c>
      <c r="BW11" s="1">
        <v>41.4</v>
      </c>
      <c r="BX11" s="1">
        <v>41.9</v>
      </c>
      <c r="BY11" s="1">
        <v>41.8</v>
      </c>
      <c r="BZ11" s="1">
        <v>41.4</v>
      </c>
      <c r="CA11" s="1">
        <v>42</v>
      </c>
      <c r="CB11" s="1">
        <v>42</v>
      </c>
      <c r="CC11" s="1">
        <v>41.9</v>
      </c>
      <c r="CD11" s="1">
        <v>41.7</v>
      </c>
      <c r="CE11" s="1">
        <v>41.5</v>
      </c>
      <c r="CF11" s="1">
        <v>41.4</v>
      </c>
      <c r="CG11" s="1">
        <v>42.4</v>
      </c>
      <c r="CH11" s="1">
        <v>42.4</v>
      </c>
      <c r="CI11" s="1">
        <v>41.7</v>
      </c>
      <c r="CJ11" s="1">
        <v>41</v>
      </c>
      <c r="CK11" s="1">
        <v>41.4</v>
      </c>
      <c r="CL11" s="1">
        <v>41.2</v>
      </c>
      <c r="CM11" s="1">
        <v>41.3</v>
      </c>
      <c r="CN11" s="1">
        <v>42</v>
      </c>
      <c r="CO11" s="1">
        <v>41.6</v>
      </c>
      <c r="CP11" s="1">
        <v>41.7</v>
      </c>
      <c r="CQ11" s="1">
        <v>42.1</v>
      </c>
      <c r="CR11" s="1">
        <v>41.8</v>
      </c>
      <c r="CS11" s="1">
        <v>41.8</v>
      </c>
      <c r="CT11" s="1">
        <v>41.6</v>
      </c>
      <c r="CU11" s="1">
        <v>43.9</v>
      </c>
      <c r="CV11" s="1">
        <v>42.2</v>
      </c>
      <c r="CW11" s="1">
        <v>42.1</v>
      </c>
      <c r="CX11" s="1">
        <v>42.6</v>
      </c>
      <c r="CY11" s="1">
        <v>42.5</v>
      </c>
      <c r="CZ11" s="1">
        <v>42.3</v>
      </c>
      <c r="DA11" s="1">
        <v>42.3</v>
      </c>
      <c r="DB11" s="1">
        <v>42.6</v>
      </c>
      <c r="DC11" s="1">
        <v>42</v>
      </c>
      <c r="DD11" s="1">
        <v>42.3</v>
      </c>
      <c r="DE11" s="1">
        <v>42.5</v>
      </c>
      <c r="DF11" s="1">
        <v>41.5</v>
      </c>
      <c r="DG11" s="1">
        <v>42.1</v>
      </c>
      <c r="DH11" s="1">
        <v>42.2</v>
      </c>
      <c r="DI11" s="1">
        <v>42.3</v>
      </c>
      <c r="DJ11" s="1">
        <v>42.4</v>
      </c>
      <c r="DK11" s="1">
        <v>42.3</v>
      </c>
      <c r="DL11" s="1">
        <v>42.3</v>
      </c>
      <c r="DM11" s="1">
        <v>42.4</v>
      </c>
      <c r="DN11" s="1">
        <v>42.4</v>
      </c>
      <c r="DO11" s="1">
        <v>42.5</v>
      </c>
      <c r="DP11" s="1">
        <v>42.4</v>
      </c>
      <c r="DQ11" s="1">
        <v>42.3</v>
      </c>
      <c r="DR11" s="1">
        <v>42.5</v>
      </c>
      <c r="DS11" s="1">
        <v>42.6</v>
      </c>
      <c r="DT11" s="1">
        <v>42.2</v>
      </c>
      <c r="DU11" s="1">
        <v>42.3</v>
      </c>
      <c r="DV11" s="1">
        <v>42.7</v>
      </c>
      <c r="DW11" s="1">
        <v>42.8</v>
      </c>
      <c r="DX11" s="1">
        <v>42.6</v>
      </c>
      <c r="DY11" s="1">
        <v>42.4</v>
      </c>
      <c r="DZ11" s="1">
        <v>42.2</v>
      </c>
      <c r="EA11" s="1">
        <v>42.5</v>
      </c>
      <c r="EB11" s="1">
        <v>42.8</v>
      </c>
      <c r="EC11" s="1">
        <v>42.5</v>
      </c>
      <c r="ED11" s="1">
        <v>42.6</v>
      </c>
      <c r="EE11" s="1">
        <v>42.6</v>
      </c>
      <c r="EF11" s="1">
        <v>42.4</v>
      </c>
      <c r="EG11" s="1">
        <v>42.5</v>
      </c>
      <c r="EH11" s="1">
        <v>41.7</v>
      </c>
      <c r="EI11" s="1">
        <v>41.8</v>
      </c>
      <c r="EJ11" s="1">
        <v>42.3</v>
      </c>
      <c r="EK11" s="1">
        <v>42.4</v>
      </c>
      <c r="EL11" s="1">
        <v>42.4</v>
      </c>
      <c r="EM11" s="1">
        <v>42.5</v>
      </c>
      <c r="EN11" s="1">
        <v>42.4</v>
      </c>
      <c r="EO11" s="1">
        <v>42.1</v>
      </c>
      <c r="EP11" s="1">
        <v>43</v>
      </c>
      <c r="EQ11" s="1">
        <v>41.8</v>
      </c>
      <c r="ER11" s="1">
        <v>42.7</v>
      </c>
      <c r="ES11" s="1">
        <v>42.5</v>
      </c>
      <c r="ET11" s="1">
        <v>42.1</v>
      </c>
      <c r="EU11" s="1">
        <v>42.3</v>
      </c>
      <c r="EV11" s="1">
        <v>42.1</v>
      </c>
      <c r="EW11" s="1">
        <v>42.1</v>
      </c>
      <c r="EX11" s="1">
        <v>42.4</v>
      </c>
      <c r="EY11" s="1">
        <v>42.4</v>
      </c>
      <c r="EZ11" s="1">
        <v>41.8</v>
      </c>
      <c r="FA11" s="1">
        <v>42.3</v>
      </c>
      <c r="FB11" s="1">
        <v>42.2</v>
      </c>
      <c r="FC11" s="1">
        <v>41.9</v>
      </c>
      <c r="FD11" s="1">
        <v>41.9</v>
      </c>
      <c r="FE11" s="1">
        <v>41.9</v>
      </c>
      <c r="FF11" s="1">
        <v>41.8</v>
      </c>
      <c r="FG11" s="1">
        <v>42.1</v>
      </c>
      <c r="FH11" s="1">
        <v>42.4</v>
      </c>
      <c r="FI11" s="1">
        <v>42</v>
      </c>
      <c r="FJ11" s="1">
        <v>42</v>
      </c>
      <c r="FK11" s="1">
        <v>41.9</v>
      </c>
      <c r="FL11" s="1">
        <v>42</v>
      </c>
      <c r="FM11" s="1">
        <v>42.3</v>
      </c>
      <c r="FN11" s="1">
        <v>42.2</v>
      </c>
      <c r="FO11" s="1">
        <v>42.3</v>
      </c>
      <c r="FP11" s="1">
        <v>42.3</v>
      </c>
      <c r="FQ11" s="1">
        <v>42.3</v>
      </c>
      <c r="FR11" s="1">
        <v>42.4</v>
      </c>
      <c r="FS11" s="1">
        <v>42.2</v>
      </c>
      <c r="FT11" s="1">
        <v>41.8</v>
      </c>
      <c r="FU11" s="1">
        <v>42.1</v>
      </c>
      <c r="FV11" s="1">
        <v>42.5</v>
      </c>
      <c r="FW11" s="1">
        <v>42</v>
      </c>
      <c r="FX11" s="1">
        <v>42.4</v>
      </c>
      <c r="FY11" s="1">
        <v>42.2</v>
      </c>
      <c r="FZ11" s="1">
        <v>42.3</v>
      </c>
      <c r="GA11" s="1">
        <v>42.4</v>
      </c>
      <c r="GB11" s="1">
        <v>42.3</v>
      </c>
      <c r="GC11" s="1">
        <v>42.5</v>
      </c>
      <c r="GD11" s="1">
        <v>42.6</v>
      </c>
      <c r="GE11" s="1">
        <v>42.2</v>
      </c>
      <c r="GF11" s="1">
        <v>42.5</v>
      </c>
      <c r="GG11" s="1">
        <v>42.3</v>
      </c>
      <c r="GH11" s="1">
        <v>42.4</v>
      </c>
      <c r="GI11" s="1">
        <v>42.6</v>
      </c>
      <c r="GJ11" s="1">
        <v>43.3</v>
      </c>
      <c r="GK11" s="1">
        <v>42.8</v>
      </c>
      <c r="GL11" s="1">
        <v>42.8</v>
      </c>
      <c r="GM11" s="1">
        <v>43.1</v>
      </c>
      <c r="GN11" s="1">
        <v>42.8</v>
      </c>
      <c r="GO11" s="1">
        <v>42.9</v>
      </c>
      <c r="GP11" s="1">
        <v>42.9</v>
      </c>
    </row>
    <row r="12" spans="1:198" s="1" customFormat="1" x14ac:dyDescent="0.3">
      <c r="A12" s="1" t="s">
        <v>75</v>
      </c>
      <c r="B12" s="1" t="s">
        <v>31</v>
      </c>
      <c r="C12" s="1">
        <v>51</v>
      </c>
      <c r="D12" s="1" t="s">
        <v>65</v>
      </c>
      <c r="S12" s="1">
        <v>36.4</v>
      </c>
      <c r="T12" s="1">
        <v>36.4</v>
      </c>
      <c r="U12" s="1">
        <v>36.5</v>
      </c>
      <c r="V12" s="1">
        <v>36.5</v>
      </c>
      <c r="W12" s="1">
        <v>36.4</v>
      </c>
      <c r="X12" s="1">
        <v>36.5</v>
      </c>
      <c r="Y12" s="1">
        <v>36.299999999999997</v>
      </c>
      <c r="Z12" s="1">
        <v>36.200000000000003</v>
      </c>
      <c r="AA12" s="1">
        <v>36.1</v>
      </c>
      <c r="AB12" s="1">
        <v>36.200000000000003</v>
      </c>
      <c r="AC12" s="1">
        <v>36</v>
      </c>
      <c r="AD12" s="1">
        <v>36.1</v>
      </c>
      <c r="AE12" s="1">
        <v>36.200000000000003</v>
      </c>
      <c r="AF12" s="1">
        <v>36.1</v>
      </c>
      <c r="AG12" s="1">
        <v>35.9</v>
      </c>
      <c r="AH12" s="1">
        <v>36</v>
      </c>
      <c r="AI12" s="1">
        <v>36.200000000000003</v>
      </c>
      <c r="AJ12" s="1">
        <v>36.1</v>
      </c>
      <c r="AK12" s="1">
        <v>36</v>
      </c>
      <c r="AL12" s="1">
        <v>36.1</v>
      </c>
      <c r="AM12" s="1">
        <v>36.200000000000003</v>
      </c>
      <c r="AN12" s="1">
        <v>35.799999999999997</v>
      </c>
      <c r="AO12" s="1">
        <v>36.5</v>
      </c>
      <c r="AP12" s="1">
        <v>36.6</v>
      </c>
      <c r="AQ12" s="1">
        <v>36.5</v>
      </c>
      <c r="AR12" s="1">
        <v>36.6</v>
      </c>
      <c r="AS12" s="1">
        <v>36.5</v>
      </c>
      <c r="AT12" s="1">
        <v>36.1</v>
      </c>
      <c r="AU12" s="1">
        <v>36.6</v>
      </c>
      <c r="AV12" s="1">
        <v>36.700000000000003</v>
      </c>
      <c r="AW12" s="1">
        <v>36.700000000000003</v>
      </c>
      <c r="AX12" s="1">
        <v>36.799999999999997</v>
      </c>
      <c r="AY12" s="1">
        <v>36.5</v>
      </c>
      <c r="AZ12" s="1">
        <v>36.700000000000003</v>
      </c>
      <c r="BA12" s="1">
        <v>36.5</v>
      </c>
      <c r="BB12" s="1">
        <v>36.4</v>
      </c>
      <c r="BC12" s="1">
        <v>36.4</v>
      </c>
      <c r="BD12" s="1">
        <v>36.299999999999997</v>
      </c>
      <c r="BE12" s="1">
        <v>36.5</v>
      </c>
      <c r="BF12" s="1">
        <v>36.4</v>
      </c>
      <c r="BG12" s="1">
        <v>36.5</v>
      </c>
      <c r="BH12" s="1">
        <v>36.299999999999997</v>
      </c>
      <c r="BI12" s="1">
        <v>36.5</v>
      </c>
      <c r="BJ12" s="1">
        <v>36.4</v>
      </c>
      <c r="BK12" s="1">
        <v>36.6</v>
      </c>
      <c r="BL12" s="1">
        <v>36.6</v>
      </c>
      <c r="BM12" s="1">
        <v>36.6</v>
      </c>
      <c r="BN12" s="1">
        <v>36.5</v>
      </c>
      <c r="BO12" s="1">
        <v>36.6</v>
      </c>
      <c r="BP12" s="1">
        <v>36.6</v>
      </c>
      <c r="BQ12" s="1">
        <v>36.6</v>
      </c>
      <c r="BR12" s="1">
        <v>36.6</v>
      </c>
      <c r="BS12" s="1">
        <v>36.6</v>
      </c>
      <c r="BT12" s="1">
        <v>36.6</v>
      </c>
      <c r="BU12" s="1">
        <v>36.6</v>
      </c>
      <c r="BV12" s="1">
        <v>36.799999999999997</v>
      </c>
      <c r="BW12" s="1">
        <v>36.6</v>
      </c>
      <c r="BX12" s="1">
        <v>36.6</v>
      </c>
      <c r="BY12" s="1">
        <v>36.6</v>
      </c>
      <c r="BZ12" s="1">
        <v>36.6</v>
      </c>
      <c r="CA12" s="1">
        <v>36.700000000000003</v>
      </c>
      <c r="CB12" s="1">
        <v>36.700000000000003</v>
      </c>
      <c r="CC12" s="1">
        <v>36.700000000000003</v>
      </c>
      <c r="CD12" s="1">
        <v>36.6</v>
      </c>
      <c r="CE12" s="1">
        <v>36.700000000000003</v>
      </c>
      <c r="CF12" s="1">
        <v>36.5</v>
      </c>
      <c r="CG12" s="1">
        <v>36.700000000000003</v>
      </c>
      <c r="CH12" s="1">
        <v>36.799999999999997</v>
      </c>
      <c r="CI12" s="1">
        <v>36.799999999999997</v>
      </c>
      <c r="CJ12" s="1">
        <v>36.799999999999997</v>
      </c>
      <c r="CK12" s="1">
        <v>36.799999999999997</v>
      </c>
      <c r="CL12" s="1">
        <v>36.799999999999997</v>
      </c>
      <c r="CM12" s="1">
        <v>36.700000000000003</v>
      </c>
      <c r="CN12" s="1">
        <v>36.6</v>
      </c>
      <c r="CO12" s="1">
        <v>36.6</v>
      </c>
      <c r="CP12" s="1">
        <v>36.6</v>
      </c>
      <c r="CQ12" s="1">
        <v>36.5</v>
      </c>
      <c r="CR12" s="1">
        <v>36.5</v>
      </c>
      <c r="CS12" s="1">
        <v>36.5</v>
      </c>
      <c r="CT12" s="1">
        <v>36.4</v>
      </c>
      <c r="CU12" s="1">
        <v>36.4</v>
      </c>
      <c r="CV12" s="1">
        <v>36.5</v>
      </c>
      <c r="CW12" s="1">
        <v>36.4</v>
      </c>
      <c r="CX12" s="1">
        <v>36.5</v>
      </c>
      <c r="CY12" s="1">
        <v>36.5</v>
      </c>
      <c r="CZ12" s="1">
        <v>36.5</v>
      </c>
      <c r="DA12" s="1">
        <v>36.6</v>
      </c>
      <c r="DB12" s="1">
        <v>36.9</v>
      </c>
      <c r="DC12" s="1">
        <v>36.6</v>
      </c>
      <c r="DD12" s="1">
        <v>36.9</v>
      </c>
      <c r="DE12" s="1">
        <v>36.700000000000003</v>
      </c>
      <c r="DF12" s="1">
        <v>36.799999999999997</v>
      </c>
      <c r="DG12" s="1">
        <v>36.799999999999997</v>
      </c>
      <c r="DH12" s="1">
        <v>36.799999999999997</v>
      </c>
      <c r="DI12" s="1">
        <v>36.700000000000003</v>
      </c>
      <c r="DJ12" s="1">
        <v>36.799999999999997</v>
      </c>
      <c r="DK12" s="1">
        <v>36.9</v>
      </c>
      <c r="DL12" s="1">
        <v>36.799999999999997</v>
      </c>
      <c r="DM12" s="1">
        <v>36.700000000000003</v>
      </c>
      <c r="DN12" s="1">
        <v>36.6</v>
      </c>
      <c r="DO12" s="1">
        <v>36.6</v>
      </c>
      <c r="DP12" s="1">
        <v>36.700000000000003</v>
      </c>
      <c r="DQ12" s="1">
        <v>36.799999999999997</v>
      </c>
      <c r="DR12" s="1">
        <v>36.700000000000003</v>
      </c>
      <c r="DS12" s="1">
        <v>36.6</v>
      </c>
      <c r="DT12" s="1">
        <v>36.5</v>
      </c>
      <c r="DU12" s="1">
        <v>36.5</v>
      </c>
      <c r="DV12" s="1">
        <v>36.4</v>
      </c>
      <c r="DW12" s="1">
        <v>36.299999999999997</v>
      </c>
      <c r="DX12" s="1">
        <v>36.299999999999997</v>
      </c>
      <c r="DY12" s="1">
        <v>36.299999999999997</v>
      </c>
      <c r="DZ12" s="1">
        <v>36.299999999999997</v>
      </c>
      <c r="EA12" s="1">
        <v>36.299999999999997</v>
      </c>
      <c r="EB12" s="1">
        <v>36.200000000000003</v>
      </c>
      <c r="EC12" s="1">
        <v>36</v>
      </c>
      <c r="ED12" s="1">
        <v>36.1</v>
      </c>
      <c r="EE12" s="1">
        <v>36.1</v>
      </c>
      <c r="EF12" s="1">
        <v>36</v>
      </c>
      <c r="EG12" s="1">
        <v>36.4</v>
      </c>
      <c r="EH12" s="1">
        <v>36</v>
      </c>
      <c r="EI12" s="1">
        <v>36</v>
      </c>
      <c r="EJ12" s="1">
        <v>36</v>
      </c>
      <c r="EK12" s="1">
        <v>36</v>
      </c>
      <c r="EL12" s="1">
        <v>36</v>
      </c>
      <c r="EM12" s="1">
        <v>36.1</v>
      </c>
      <c r="EN12" s="1">
        <v>35.9</v>
      </c>
      <c r="EO12" s="1">
        <v>35.799999999999997</v>
      </c>
      <c r="EP12" s="1">
        <v>35.9</v>
      </c>
      <c r="EQ12" s="1">
        <v>36</v>
      </c>
      <c r="ER12" s="1">
        <v>36.1</v>
      </c>
      <c r="ES12" s="1">
        <v>36.6</v>
      </c>
      <c r="ET12" s="1">
        <v>36.299999999999997</v>
      </c>
      <c r="EU12" s="1">
        <v>36.299999999999997</v>
      </c>
      <c r="EV12" s="1">
        <v>36.299999999999997</v>
      </c>
      <c r="EW12" s="1">
        <v>36.200000000000003</v>
      </c>
      <c r="EX12" s="1">
        <v>36.299999999999997</v>
      </c>
      <c r="EY12" s="1">
        <v>36.200000000000003</v>
      </c>
      <c r="EZ12" s="1">
        <v>36.1</v>
      </c>
      <c r="FA12" s="1">
        <v>36.1</v>
      </c>
      <c r="FB12" s="1">
        <v>36.1</v>
      </c>
      <c r="FC12" s="1">
        <v>36</v>
      </c>
      <c r="FD12" s="1">
        <v>36.200000000000003</v>
      </c>
      <c r="FE12" s="1">
        <v>35.9</v>
      </c>
      <c r="FF12" s="1">
        <v>36</v>
      </c>
      <c r="FG12" s="1">
        <v>36.1</v>
      </c>
      <c r="FH12" s="1">
        <v>36.1</v>
      </c>
      <c r="FI12" s="1">
        <v>35.9</v>
      </c>
      <c r="FJ12" s="1">
        <v>35.700000000000003</v>
      </c>
      <c r="FK12" s="1">
        <v>36.1</v>
      </c>
      <c r="FL12" s="1">
        <v>36.1</v>
      </c>
      <c r="FM12" s="1">
        <v>36.200000000000003</v>
      </c>
      <c r="FN12" s="1">
        <v>36.1</v>
      </c>
      <c r="FO12" s="1">
        <v>36.200000000000003</v>
      </c>
      <c r="FP12" s="1">
        <v>36.4</v>
      </c>
      <c r="FQ12" s="1">
        <v>36.200000000000003</v>
      </c>
      <c r="FR12" s="1">
        <v>36.200000000000003</v>
      </c>
      <c r="FS12" s="1">
        <v>36.200000000000003</v>
      </c>
      <c r="FT12" s="1">
        <v>36.200000000000003</v>
      </c>
      <c r="FU12" s="1">
        <v>36.4</v>
      </c>
      <c r="FV12" s="1">
        <v>36.4</v>
      </c>
      <c r="FW12" s="1">
        <v>36.200000000000003</v>
      </c>
      <c r="FX12" s="1">
        <v>36.4</v>
      </c>
      <c r="FY12" s="1">
        <v>36.6</v>
      </c>
      <c r="FZ12" s="1">
        <v>36.4</v>
      </c>
      <c r="GA12" s="1">
        <v>36.299999999999997</v>
      </c>
      <c r="GB12" s="1">
        <v>36.200000000000003</v>
      </c>
      <c r="GC12" s="1">
        <v>36.200000000000003</v>
      </c>
      <c r="GD12" s="1">
        <v>36.200000000000003</v>
      </c>
      <c r="GE12" s="1">
        <v>36.299999999999997</v>
      </c>
      <c r="GF12" s="1">
        <v>36.5</v>
      </c>
      <c r="GG12" s="1">
        <v>36.6</v>
      </c>
      <c r="GH12" s="1">
        <v>36.6</v>
      </c>
      <c r="GI12" s="1">
        <v>36.299999999999997</v>
      </c>
      <c r="GJ12" s="1">
        <v>36.700000000000003</v>
      </c>
      <c r="GK12" s="1">
        <v>36.6</v>
      </c>
      <c r="GL12" s="1">
        <v>36.700000000000003</v>
      </c>
      <c r="GM12" s="1">
        <v>36.9</v>
      </c>
      <c r="GN12" s="1">
        <v>37.1</v>
      </c>
      <c r="GO12" s="1">
        <v>37.4</v>
      </c>
      <c r="GP12" s="1">
        <v>37.299999999999997</v>
      </c>
    </row>
    <row r="13" spans="1:198" s="1" customFormat="1" x14ac:dyDescent="0.3">
      <c r="A13" s="1" t="s">
        <v>76</v>
      </c>
      <c r="B13" s="1" t="s">
        <v>33</v>
      </c>
      <c r="C13" s="1" t="s">
        <v>34</v>
      </c>
      <c r="D13" s="1" t="s">
        <v>65</v>
      </c>
      <c r="S13" s="1">
        <v>36.700000000000003</v>
      </c>
      <c r="T13" s="1">
        <v>36.799999999999997</v>
      </c>
      <c r="U13" s="1">
        <v>36.700000000000003</v>
      </c>
      <c r="V13" s="1">
        <v>36.799999999999997</v>
      </c>
      <c r="W13" s="1">
        <v>36.6</v>
      </c>
      <c r="X13" s="1">
        <v>36.5</v>
      </c>
      <c r="Y13" s="1">
        <v>36.700000000000003</v>
      </c>
      <c r="Z13" s="1">
        <v>36.4</v>
      </c>
      <c r="AA13" s="1">
        <v>36.5</v>
      </c>
      <c r="AB13" s="1">
        <v>36.700000000000003</v>
      </c>
      <c r="AC13" s="1">
        <v>36.6</v>
      </c>
      <c r="AD13" s="1">
        <v>36.6</v>
      </c>
      <c r="AE13" s="1">
        <v>36.5</v>
      </c>
      <c r="AF13" s="1">
        <v>36.5</v>
      </c>
      <c r="AG13" s="1">
        <v>36.4</v>
      </c>
      <c r="AH13" s="1">
        <v>36.700000000000003</v>
      </c>
      <c r="AI13" s="1">
        <v>36.5</v>
      </c>
      <c r="AJ13" s="1">
        <v>36.5</v>
      </c>
      <c r="AK13" s="1">
        <v>36.4</v>
      </c>
      <c r="AL13" s="1">
        <v>36.5</v>
      </c>
      <c r="AM13" s="1">
        <v>36.4</v>
      </c>
      <c r="AN13" s="1">
        <v>36.5</v>
      </c>
      <c r="AO13" s="1">
        <v>36.5</v>
      </c>
      <c r="AP13" s="1">
        <v>36.6</v>
      </c>
      <c r="AQ13" s="1">
        <v>36.6</v>
      </c>
      <c r="AR13" s="1">
        <v>36.6</v>
      </c>
      <c r="AS13" s="1">
        <v>36.700000000000003</v>
      </c>
      <c r="AT13" s="1">
        <v>36.6</v>
      </c>
      <c r="AU13" s="1">
        <v>36.5</v>
      </c>
      <c r="AV13" s="1">
        <v>36.6</v>
      </c>
      <c r="AW13" s="1">
        <v>36.4</v>
      </c>
      <c r="AX13" s="1">
        <v>36.6</v>
      </c>
      <c r="AY13" s="1">
        <v>36.6</v>
      </c>
      <c r="AZ13" s="1">
        <v>36.5</v>
      </c>
      <c r="BA13" s="1">
        <v>36.700000000000003</v>
      </c>
      <c r="BB13" s="1">
        <v>36.700000000000003</v>
      </c>
      <c r="BC13" s="1">
        <v>36.6</v>
      </c>
      <c r="BD13" s="1">
        <v>36.700000000000003</v>
      </c>
      <c r="BE13" s="1">
        <v>36.6</v>
      </c>
      <c r="BF13" s="1">
        <v>36.5</v>
      </c>
      <c r="BG13" s="1">
        <v>36.6</v>
      </c>
      <c r="BH13" s="1">
        <v>36.6</v>
      </c>
      <c r="BI13" s="1">
        <v>36.5</v>
      </c>
      <c r="BJ13" s="1">
        <v>36.700000000000003</v>
      </c>
      <c r="BK13" s="1">
        <v>36.6</v>
      </c>
      <c r="BL13" s="1">
        <v>36.6</v>
      </c>
      <c r="BM13" s="1">
        <v>36.799999999999997</v>
      </c>
      <c r="BN13" s="1">
        <v>36.799999999999997</v>
      </c>
      <c r="BO13" s="1">
        <v>36.9</v>
      </c>
      <c r="BP13" s="1">
        <v>36.9</v>
      </c>
      <c r="BQ13" s="1">
        <v>37</v>
      </c>
      <c r="BR13" s="1">
        <v>37.200000000000003</v>
      </c>
      <c r="BS13" s="1">
        <v>37</v>
      </c>
      <c r="BT13" s="1">
        <v>37</v>
      </c>
      <c r="BU13" s="1">
        <v>37</v>
      </c>
      <c r="BV13" s="1">
        <v>37.1</v>
      </c>
      <c r="BW13" s="1">
        <v>37.1</v>
      </c>
      <c r="BX13" s="1">
        <v>37.1</v>
      </c>
      <c r="BY13" s="1">
        <v>37</v>
      </c>
      <c r="BZ13" s="1">
        <v>37.1</v>
      </c>
      <c r="CA13" s="1">
        <v>37</v>
      </c>
      <c r="CB13" s="1">
        <v>37.200000000000003</v>
      </c>
      <c r="CC13" s="1">
        <v>37.200000000000003</v>
      </c>
      <c r="CD13" s="1">
        <v>37.299999999999997</v>
      </c>
      <c r="CE13" s="1">
        <v>37.4</v>
      </c>
      <c r="CF13" s="1">
        <v>37.200000000000003</v>
      </c>
      <c r="CG13" s="1">
        <v>37.5</v>
      </c>
      <c r="CH13" s="1">
        <v>37.4</v>
      </c>
      <c r="CI13" s="1">
        <v>37.4</v>
      </c>
      <c r="CJ13" s="1">
        <v>37.299999999999997</v>
      </c>
      <c r="CK13" s="1">
        <v>37.299999999999997</v>
      </c>
      <c r="CL13" s="1">
        <v>37.299999999999997</v>
      </c>
      <c r="CM13" s="1">
        <v>37.200000000000003</v>
      </c>
      <c r="CN13" s="1">
        <v>37.200000000000003</v>
      </c>
      <c r="CO13" s="1">
        <v>37</v>
      </c>
      <c r="CP13" s="1">
        <v>37</v>
      </c>
      <c r="CQ13" s="1">
        <v>37.1</v>
      </c>
      <c r="CR13" s="1">
        <v>37.1</v>
      </c>
      <c r="CS13" s="1">
        <v>37.299999999999997</v>
      </c>
      <c r="CT13" s="1">
        <v>37.200000000000003</v>
      </c>
      <c r="CU13" s="1">
        <v>37.299999999999997</v>
      </c>
      <c r="CV13" s="1">
        <v>37.299999999999997</v>
      </c>
      <c r="CW13" s="1">
        <v>37.1</v>
      </c>
      <c r="CX13" s="1">
        <v>37.200000000000003</v>
      </c>
      <c r="CY13" s="1">
        <v>37.1</v>
      </c>
      <c r="CZ13" s="1">
        <v>37.200000000000003</v>
      </c>
      <c r="DA13" s="1">
        <v>37.200000000000003</v>
      </c>
      <c r="DB13" s="1">
        <v>37.299999999999997</v>
      </c>
      <c r="DC13" s="1">
        <v>37</v>
      </c>
      <c r="DD13" s="1">
        <v>37.200000000000003</v>
      </c>
      <c r="DE13" s="1">
        <v>37.200000000000003</v>
      </c>
      <c r="DF13" s="1">
        <v>37.1</v>
      </c>
      <c r="DG13" s="1">
        <v>37.299999999999997</v>
      </c>
      <c r="DH13" s="1">
        <v>37</v>
      </c>
      <c r="DI13" s="1">
        <v>37.1</v>
      </c>
      <c r="DJ13" s="1">
        <v>37.200000000000003</v>
      </c>
      <c r="DK13" s="1">
        <v>37.200000000000003</v>
      </c>
      <c r="DL13" s="1">
        <v>37.1</v>
      </c>
      <c r="DM13" s="1">
        <v>37.200000000000003</v>
      </c>
      <c r="DN13" s="1">
        <v>37.200000000000003</v>
      </c>
      <c r="DO13" s="1">
        <v>37.1</v>
      </c>
      <c r="DP13" s="1">
        <v>37.299999999999997</v>
      </c>
      <c r="DQ13" s="1">
        <v>37.299999999999997</v>
      </c>
      <c r="DR13" s="1">
        <v>37.299999999999997</v>
      </c>
      <c r="DS13" s="1">
        <v>37.4</v>
      </c>
      <c r="DT13" s="1">
        <v>37.4</v>
      </c>
      <c r="DU13" s="1">
        <v>37.4</v>
      </c>
      <c r="DV13" s="1">
        <v>37.4</v>
      </c>
      <c r="DW13" s="1">
        <v>37.5</v>
      </c>
      <c r="DX13" s="1">
        <v>37.6</v>
      </c>
      <c r="DY13" s="1">
        <v>37.6</v>
      </c>
      <c r="DZ13" s="1">
        <v>37.6</v>
      </c>
      <c r="EA13" s="1">
        <v>37.6</v>
      </c>
      <c r="EB13" s="1">
        <v>37.700000000000003</v>
      </c>
      <c r="EC13" s="1">
        <v>37.700000000000003</v>
      </c>
      <c r="ED13" s="1">
        <v>37.6</v>
      </c>
      <c r="EE13" s="1">
        <v>37.6</v>
      </c>
      <c r="EF13" s="1">
        <v>37.700000000000003</v>
      </c>
      <c r="EG13" s="1">
        <v>37.700000000000003</v>
      </c>
      <c r="EH13" s="1">
        <v>37.6</v>
      </c>
      <c r="EI13" s="1">
        <v>37.6</v>
      </c>
      <c r="EJ13" s="1">
        <v>37.700000000000003</v>
      </c>
      <c r="EK13" s="1">
        <v>37.5</v>
      </c>
      <c r="EL13" s="1">
        <v>37.4</v>
      </c>
      <c r="EM13" s="1">
        <v>37.700000000000003</v>
      </c>
      <c r="EN13" s="1">
        <v>37.5</v>
      </c>
      <c r="EO13" s="1">
        <v>37.5</v>
      </c>
      <c r="EP13" s="1">
        <v>37.5</v>
      </c>
      <c r="EQ13" s="1">
        <v>37.4</v>
      </c>
      <c r="ER13" s="1">
        <v>37.4</v>
      </c>
      <c r="ES13" s="1">
        <v>37.200000000000003</v>
      </c>
      <c r="ET13" s="1">
        <v>37.4</v>
      </c>
      <c r="EU13" s="1">
        <v>37.4</v>
      </c>
      <c r="EV13" s="1">
        <v>37.4</v>
      </c>
      <c r="EW13" s="1">
        <v>37.4</v>
      </c>
      <c r="EX13" s="1">
        <v>37.6</v>
      </c>
      <c r="EY13" s="1">
        <v>37.5</v>
      </c>
      <c r="EZ13" s="1">
        <v>37.5</v>
      </c>
      <c r="FA13" s="1">
        <v>37.5</v>
      </c>
      <c r="FB13" s="1">
        <v>37.5</v>
      </c>
      <c r="FC13" s="1">
        <v>37.6</v>
      </c>
      <c r="FD13" s="1">
        <v>37.6</v>
      </c>
      <c r="FE13" s="1">
        <v>37.5</v>
      </c>
      <c r="FF13" s="1">
        <v>37.6</v>
      </c>
      <c r="FG13" s="1">
        <v>37.5</v>
      </c>
      <c r="FH13" s="1">
        <v>37.6</v>
      </c>
      <c r="FI13" s="1">
        <v>37.6</v>
      </c>
      <c r="FJ13" s="1">
        <v>37.700000000000003</v>
      </c>
      <c r="FK13" s="1">
        <v>37.6</v>
      </c>
      <c r="FL13" s="1">
        <v>37.6</v>
      </c>
      <c r="FM13" s="1">
        <v>37.6</v>
      </c>
      <c r="FN13" s="1">
        <v>37.799999999999997</v>
      </c>
      <c r="FO13" s="1">
        <v>37.6</v>
      </c>
      <c r="FP13" s="1">
        <v>37.6</v>
      </c>
      <c r="FQ13" s="1">
        <v>37.700000000000003</v>
      </c>
      <c r="FR13" s="1">
        <v>37.700000000000003</v>
      </c>
      <c r="FS13" s="1">
        <v>37.700000000000003</v>
      </c>
      <c r="FT13" s="1">
        <v>37.700000000000003</v>
      </c>
      <c r="FU13" s="1">
        <v>37.6</v>
      </c>
      <c r="FV13" s="1">
        <v>37.5</v>
      </c>
      <c r="FW13" s="1">
        <v>37.6</v>
      </c>
      <c r="FX13" s="1">
        <v>37.700000000000003</v>
      </c>
      <c r="FY13" s="1">
        <v>37.6</v>
      </c>
      <c r="FZ13" s="1">
        <v>37.700000000000003</v>
      </c>
      <c r="GA13" s="1">
        <v>37.700000000000003</v>
      </c>
      <c r="GB13" s="1">
        <v>37.5</v>
      </c>
      <c r="GC13" s="1">
        <v>37.700000000000003</v>
      </c>
      <c r="GD13" s="1">
        <v>37.6</v>
      </c>
      <c r="GE13" s="1">
        <v>37.6</v>
      </c>
      <c r="GF13" s="1">
        <v>37.6</v>
      </c>
      <c r="GG13" s="1">
        <v>37.700000000000003</v>
      </c>
      <c r="GH13" s="1">
        <v>37.5</v>
      </c>
      <c r="GI13" s="1">
        <v>37.6</v>
      </c>
      <c r="GJ13" s="1">
        <v>37.6</v>
      </c>
      <c r="GK13" s="1">
        <v>37.6</v>
      </c>
      <c r="GL13" s="1">
        <v>37.700000000000003</v>
      </c>
      <c r="GM13" s="1">
        <v>37.799999999999997</v>
      </c>
      <c r="GN13" s="1">
        <v>37.700000000000003</v>
      </c>
      <c r="GO13" s="1">
        <v>37.799999999999997</v>
      </c>
      <c r="GP13" s="1">
        <v>37.700000000000003</v>
      </c>
    </row>
    <row r="14" spans="1:198" s="1" customFormat="1" x14ac:dyDescent="0.3">
      <c r="A14" s="1" t="s">
        <v>77</v>
      </c>
      <c r="B14" s="1" t="s">
        <v>40</v>
      </c>
      <c r="C14" s="1" t="s">
        <v>41</v>
      </c>
      <c r="D14" s="1" t="s">
        <v>65</v>
      </c>
      <c r="S14" s="1">
        <v>35.1</v>
      </c>
      <c r="T14" s="1">
        <v>35.200000000000003</v>
      </c>
      <c r="U14" s="1">
        <v>35.1</v>
      </c>
      <c r="V14" s="1">
        <v>35.5</v>
      </c>
      <c r="W14" s="1">
        <v>35.200000000000003</v>
      </c>
      <c r="X14" s="1">
        <v>35.1</v>
      </c>
      <c r="Y14" s="1">
        <v>35.4</v>
      </c>
      <c r="Z14" s="1">
        <v>35.200000000000003</v>
      </c>
      <c r="AA14" s="1">
        <v>35.4</v>
      </c>
      <c r="AB14" s="1">
        <v>35.4</v>
      </c>
      <c r="AC14" s="1">
        <v>35.200000000000003</v>
      </c>
      <c r="AD14" s="1">
        <v>35.5</v>
      </c>
      <c r="AE14" s="1">
        <v>35.4</v>
      </c>
      <c r="AF14" s="1">
        <v>35.4</v>
      </c>
      <c r="AG14" s="1">
        <v>35.4</v>
      </c>
      <c r="AH14" s="1">
        <v>35.5</v>
      </c>
      <c r="AI14" s="1">
        <v>35.4</v>
      </c>
      <c r="AJ14" s="1">
        <v>35.4</v>
      </c>
      <c r="AK14" s="1">
        <v>35.4</v>
      </c>
      <c r="AL14" s="1">
        <v>35.4</v>
      </c>
      <c r="AM14" s="1">
        <v>35.4</v>
      </c>
      <c r="AN14" s="1">
        <v>35.299999999999997</v>
      </c>
      <c r="AO14" s="1">
        <v>35.200000000000003</v>
      </c>
      <c r="AP14" s="1">
        <v>35.200000000000003</v>
      </c>
      <c r="AQ14" s="1">
        <v>35.4</v>
      </c>
      <c r="AR14" s="1">
        <v>35.200000000000003</v>
      </c>
      <c r="AS14" s="1">
        <v>35.200000000000003</v>
      </c>
      <c r="AT14" s="1">
        <v>35.299999999999997</v>
      </c>
      <c r="AU14" s="1">
        <v>35.299999999999997</v>
      </c>
      <c r="AV14" s="1">
        <v>35.299999999999997</v>
      </c>
      <c r="AW14" s="1">
        <v>35.200000000000003</v>
      </c>
      <c r="AX14" s="1">
        <v>35.4</v>
      </c>
      <c r="AY14" s="1">
        <v>35.200000000000003</v>
      </c>
      <c r="AZ14" s="1">
        <v>34.9</v>
      </c>
      <c r="BA14" s="1">
        <v>35.299999999999997</v>
      </c>
      <c r="BB14" s="1">
        <v>35.1</v>
      </c>
      <c r="BC14" s="1">
        <v>35.1</v>
      </c>
      <c r="BD14" s="1">
        <v>35.1</v>
      </c>
      <c r="BE14" s="1">
        <v>35.1</v>
      </c>
      <c r="BF14" s="1">
        <v>35</v>
      </c>
      <c r="BG14" s="1">
        <v>35</v>
      </c>
      <c r="BH14" s="1">
        <v>35</v>
      </c>
      <c r="BI14" s="1">
        <v>35</v>
      </c>
      <c r="BJ14" s="1">
        <v>35</v>
      </c>
      <c r="BK14" s="1">
        <v>35.200000000000003</v>
      </c>
      <c r="BL14" s="1">
        <v>35</v>
      </c>
      <c r="BM14" s="1">
        <v>35.5</v>
      </c>
      <c r="BN14" s="1">
        <v>35.1</v>
      </c>
      <c r="BO14" s="1">
        <v>35.299999999999997</v>
      </c>
      <c r="BP14" s="1">
        <v>35.299999999999997</v>
      </c>
      <c r="BQ14" s="1">
        <v>35.299999999999997</v>
      </c>
      <c r="BR14" s="1">
        <v>35.299999999999997</v>
      </c>
      <c r="BS14" s="1">
        <v>35.5</v>
      </c>
      <c r="BT14" s="1">
        <v>35.4</v>
      </c>
      <c r="BU14" s="1">
        <v>35.6</v>
      </c>
      <c r="BV14" s="1">
        <v>35.799999999999997</v>
      </c>
      <c r="BW14" s="1">
        <v>35.6</v>
      </c>
      <c r="BX14" s="1">
        <v>35.6</v>
      </c>
      <c r="BY14" s="1">
        <v>35.6</v>
      </c>
      <c r="BZ14" s="1">
        <v>35.700000000000003</v>
      </c>
      <c r="CA14" s="1">
        <v>35.6</v>
      </c>
      <c r="CB14" s="1">
        <v>35.700000000000003</v>
      </c>
      <c r="CC14" s="1">
        <v>35.700000000000003</v>
      </c>
      <c r="CD14" s="1">
        <v>35.700000000000003</v>
      </c>
      <c r="CE14" s="1">
        <v>35.799999999999997</v>
      </c>
      <c r="CF14" s="1">
        <v>35.700000000000003</v>
      </c>
      <c r="CG14" s="1">
        <v>35.799999999999997</v>
      </c>
      <c r="CH14" s="1">
        <v>35.799999999999997</v>
      </c>
      <c r="CI14" s="1">
        <v>35.799999999999997</v>
      </c>
      <c r="CJ14" s="1">
        <v>35.700000000000003</v>
      </c>
      <c r="CK14" s="1">
        <v>35.799999999999997</v>
      </c>
      <c r="CL14" s="1">
        <v>35.9</v>
      </c>
      <c r="CM14" s="1">
        <v>35.799999999999997</v>
      </c>
      <c r="CN14" s="1">
        <v>35.9</v>
      </c>
      <c r="CO14" s="1">
        <v>35.9</v>
      </c>
      <c r="CP14" s="1">
        <v>35.9</v>
      </c>
      <c r="CQ14" s="1">
        <v>36</v>
      </c>
      <c r="CR14" s="1">
        <v>36</v>
      </c>
      <c r="CS14" s="1">
        <v>36.1</v>
      </c>
      <c r="CT14" s="1">
        <v>35.9</v>
      </c>
      <c r="CU14" s="1">
        <v>36</v>
      </c>
      <c r="CV14" s="1">
        <v>36.1</v>
      </c>
      <c r="CW14" s="1">
        <v>36.1</v>
      </c>
      <c r="CX14" s="1">
        <v>36.1</v>
      </c>
      <c r="CY14" s="1">
        <v>36.1</v>
      </c>
      <c r="CZ14" s="1">
        <v>36</v>
      </c>
      <c r="DA14" s="1">
        <v>36.1</v>
      </c>
      <c r="DB14" s="1">
        <v>36.1</v>
      </c>
      <c r="DC14" s="1">
        <v>36</v>
      </c>
      <c r="DD14" s="1">
        <v>36.1</v>
      </c>
      <c r="DE14" s="1">
        <v>36.1</v>
      </c>
      <c r="DF14" s="1">
        <v>36.1</v>
      </c>
      <c r="DG14" s="1">
        <v>36.200000000000003</v>
      </c>
      <c r="DH14" s="1">
        <v>36.1</v>
      </c>
      <c r="DI14" s="1">
        <v>36.200000000000003</v>
      </c>
      <c r="DJ14" s="1">
        <v>36.1</v>
      </c>
      <c r="DK14" s="1">
        <v>36.299999999999997</v>
      </c>
      <c r="DL14" s="1">
        <v>36.299999999999997</v>
      </c>
      <c r="DM14" s="1">
        <v>36.299999999999997</v>
      </c>
      <c r="DN14" s="1">
        <v>36.299999999999997</v>
      </c>
      <c r="DO14" s="1">
        <v>36.200000000000003</v>
      </c>
      <c r="DP14" s="1">
        <v>36.200000000000003</v>
      </c>
      <c r="DQ14" s="1">
        <v>36.200000000000003</v>
      </c>
      <c r="DR14" s="1">
        <v>36.299999999999997</v>
      </c>
      <c r="DS14" s="1">
        <v>36.299999999999997</v>
      </c>
      <c r="DT14" s="1">
        <v>36.299999999999997</v>
      </c>
      <c r="DU14" s="1">
        <v>36.200000000000003</v>
      </c>
      <c r="DV14" s="1">
        <v>36.200000000000003</v>
      </c>
      <c r="DW14" s="1">
        <v>36.1</v>
      </c>
      <c r="DX14" s="1">
        <v>36.1</v>
      </c>
      <c r="DY14" s="1">
        <v>36.200000000000003</v>
      </c>
      <c r="DZ14" s="1">
        <v>36.200000000000003</v>
      </c>
      <c r="EA14" s="1">
        <v>36.200000000000003</v>
      </c>
      <c r="EB14" s="1">
        <v>36.200000000000003</v>
      </c>
      <c r="EC14" s="1">
        <v>36.1</v>
      </c>
      <c r="ED14" s="1">
        <v>36.299999999999997</v>
      </c>
      <c r="EE14" s="1">
        <v>36.1</v>
      </c>
      <c r="EF14" s="1">
        <v>36.200000000000003</v>
      </c>
      <c r="EG14" s="1">
        <v>36.299999999999997</v>
      </c>
      <c r="EH14" s="1">
        <v>36.1</v>
      </c>
      <c r="EI14" s="1">
        <v>36</v>
      </c>
      <c r="EJ14" s="1">
        <v>36.200000000000003</v>
      </c>
      <c r="EK14" s="1">
        <v>36</v>
      </c>
      <c r="EL14" s="1">
        <v>36</v>
      </c>
      <c r="EM14" s="1">
        <v>36.200000000000003</v>
      </c>
      <c r="EN14" s="1">
        <v>36</v>
      </c>
      <c r="EO14" s="1">
        <v>36.1</v>
      </c>
      <c r="EP14" s="1">
        <v>36.1</v>
      </c>
      <c r="EQ14" s="1">
        <v>36.1</v>
      </c>
      <c r="ER14" s="1">
        <v>36</v>
      </c>
      <c r="ES14" s="1">
        <v>36.1</v>
      </c>
      <c r="ET14" s="1">
        <v>36.1</v>
      </c>
      <c r="EU14" s="1">
        <v>35.9</v>
      </c>
      <c r="EV14" s="1">
        <v>36.1</v>
      </c>
      <c r="EW14" s="1">
        <v>36</v>
      </c>
      <c r="EX14" s="1">
        <v>36.1</v>
      </c>
      <c r="EY14" s="1">
        <v>36.1</v>
      </c>
      <c r="EZ14" s="1">
        <v>36</v>
      </c>
      <c r="FA14" s="1">
        <v>36</v>
      </c>
      <c r="FB14" s="1">
        <v>36</v>
      </c>
      <c r="FC14" s="1">
        <v>36.200000000000003</v>
      </c>
      <c r="FD14" s="1">
        <v>36</v>
      </c>
      <c r="FE14" s="1">
        <v>35.9</v>
      </c>
      <c r="FF14" s="1">
        <v>36.200000000000003</v>
      </c>
      <c r="FG14" s="1">
        <v>36.1</v>
      </c>
      <c r="FH14" s="1">
        <v>36.1</v>
      </c>
      <c r="FI14" s="1">
        <v>36.1</v>
      </c>
      <c r="FJ14" s="1">
        <v>36.200000000000003</v>
      </c>
      <c r="FK14" s="1">
        <v>36.200000000000003</v>
      </c>
      <c r="FL14" s="1">
        <v>36.1</v>
      </c>
      <c r="FM14" s="1">
        <v>36.1</v>
      </c>
      <c r="FN14" s="1">
        <v>36.200000000000003</v>
      </c>
      <c r="FO14" s="1">
        <v>36.1</v>
      </c>
      <c r="FP14" s="1">
        <v>36.200000000000003</v>
      </c>
      <c r="FQ14" s="1">
        <v>36.299999999999997</v>
      </c>
      <c r="FR14" s="1">
        <v>36.1</v>
      </c>
      <c r="FS14" s="1">
        <v>36.299999999999997</v>
      </c>
      <c r="FT14" s="1">
        <v>36.200000000000003</v>
      </c>
      <c r="FU14" s="1">
        <v>36.200000000000003</v>
      </c>
      <c r="FV14" s="1">
        <v>36.200000000000003</v>
      </c>
      <c r="FW14" s="1">
        <v>36.1</v>
      </c>
      <c r="FX14" s="1">
        <v>36.200000000000003</v>
      </c>
      <c r="FY14" s="1">
        <v>36.1</v>
      </c>
      <c r="FZ14" s="1">
        <v>36.1</v>
      </c>
      <c r="GA14" s="1">
        <v>36.1</v>
      </c>
      <c r="GB14" s="1">
        <v>36.1</v>
      </c>
      <c r="GC14" s="1">
        <v>36.1</v>
      </c>
      <c r="GD14" s="1">
        <v>36.200000000000003</v>
      </c>
      <c r="GE14" s="1">
        <v>36.1</v>
      </c>
      <c r="GF14" s="1">
        <v>36</v>
      </c>
      <c r="GG14" s="1">
        <v>36.5</v>
      </c>
      <c r="GH14" s="1">
        <v>36.4</v>
      </c>
      <c r="GI14" s="1">
        <v>36.4</v>
      </c>
      <c r="GJ14" s="1">
        <v>36.4</v>
      </c>
      <c r="GK14" s="1">
        <v>36.6</v>
      </c>
      <c r="GL14" s="1">
        <v>36.6</v>
      </c>
      <c r="GM14" s="1">
        <v>36.700000000000003</v>
      </c>
      <c r="GN14" s="1">
        <v>36.700000000000003</v>
      </c>
      <c r="GO14" s="1">
        <v>36.9</v>
      </c>
      <c r="GP14" s="1">
        <v>36.6</v>
      </c>
    </row>
    <row r="15" spans="1:198" s="1" customFormat="1" x14ac:dyDescent="0.3">
      <c r="A15" s="1" t="s">
        <v>78</v>
      </c>
      <c r="B15" s="1" t="s">
        <v>43</v>
      </c>
      <c r="C15" s="1">
        <v>54</v>
      </c>
      <c r="D15" s="1" t="s">
        <v>65</v>
      </c>
      <c r="S15" s="1">
        <v>36.1</v>
      </c>
      <c r="T15" s="1">
        <v>36</v>
      </c>
      <c r="U15" s="1">
        <v>35.9</v>
      </c>
      <c r="V15" s="1">
        <v>36.1</v>
      </c>
      <c r="W15" s="1">
        <v>36</v>
      </c>
      <c r="X15" s="1">
        <v>36.1</v>
      </c>
      <c r="Y15" s="1">
        <v>36.4</v>
      </c>
      <c r="Z15" s="1">
        <v>36.1</v>
      </c>
      <c r="AA15" s="1">
        <v>36.200000000000003</v>
      </c>
      <c r="AB15" s="1">
        <v>36.5</v>
      </c>
      <c r="AC15" s="1">
        <v>36.299999999999997</v>
      </c>
      <c r="AD15" s="1">
        <v>36.4</v>
      </c>
      <c r="AE15" s="1">
        <v>36.4</v>
      </c>
      <c r="AF15" s="1">
        <v>36.299999999999997</v>
      </c>
      <c r="AG15" s="1">
        <v>36.4</v>
      </c>
      <c r="AH15" s="1">
        <v>36.5</v>
      </c>
      <c r="AI15" s="1">
        <v>36.4</v>
      </c>
      <c r="AJ15" s="1">
        <v>36.299999999999997</v>
      </c>
      <c r="AK15" s="1">
        <v>36.4</v>
      </c>
      <c r="AL15" s="1">
        <v>36.4</v>
      </c>
      <c r="AM15" s="1">
        <v>36.4</v>
      </c>
      <c r="AN15" s="1">
        <v>36.299999999999997</v>
      </c>
      <c r="AO15" s="1">
        <v>36.200000000000003</v>
      </c>
      <c r="AP15" s="1">
        <v>36.1</v>
      </c>
      <c r="AQ15" s="1">
        <v>36.299999999999997</v>
      </c>
      <c r="AR15" s="1">
        <v>36.200000000000003</v>
      </c>
      <c r="AS15" s="1">
        <v>36.200000000000003</v>
      </c>
      <c r="AT15" s="1">
        <v>36.1</v>
      </c>
      <c r="AU15" s="1">
        <v>36.200000000000003</v>
      </c>
      <c r="AV15" s="1">
        <v>36.200000000000003</v>
      </c>
      <c r="AW15" s="1">
        <v>36</v>
      </c>
      <c r="AX15" s="1">
        <v>36.1</v>
      </c>
      <c r="AY15" s="1">
        <v>36</v>
      </c>
      <c r="AZ15" s="1">
        <v>35.9</v>
      </c>
      <c r="BA15" s="1">
        <v>36.1</v>
      </c>
      <c r="BB15" s="1">
        <v>36</v>
      </c>
      <c r="BC15" s="1">
        <v>35.9</v>
      </c>
      <c r="BD15" s="1">
        <v>36</v>
      </c>
      <c r="BE15" s="1">
        <v>36</v>
      </c>
      <c r="BF15" s="1">
        <v>36</v>
      </c>
      <c r="BG15" s="1">
        <v>35.9</v>
      </c>
      <c r="BH15" s="1">
        <v>36</v>
      </c>
      <c r="BI15" s="1">
        <v>36</v>
      </c>
      <c r="BJ15" s="1">
        <v>36</v>
      </c>
      <c r="BK15" s="1">
        <v>36.1</v>
      </c>
      <c r="BL15" s="1">
        <v>36</v>
      </c>
      <c r="BM15" s="1">
        <v>36.299999999999997</v>
      </c>
      <c r="BN15" s="1">
        <v>35.9</v>
      </c>
      <c r="BO15" s="1">
        <v>36.1</v>
      </c>
      <c r="BP15" s="1">
        <v>36.1</v>
      </c>
      <c r="BQ15" s="1">
        <v>36.1</v>
      </c>
      <c r="BR15" s="1">
        <v>36.1</v>
      </c>
      <c r="BS15" s="1">
        <v>36.200000000000003</v>
      </c>
      <c r="BT15" s="1">
        <v>36.299999999999997</v>
      </c>
      <c r="BU15" s="1">
        <v>36.299999999999997</v>
      </c>
      <c r="BV15" s="1">
        <v>36.5</v>
      </c>
      <c r="BW15" s="1">
        <v>36.4</v>
      </c>
      <c r="BX15" s="1">
        <v>36.4</v>
      </c>
      <c r="BY15" s="1">
        <v>36.700000000000003</v>
      </c>
      <c r="BZ15" s="1">
        <v>36.5</v>
      </c>
      <c r="CA15" s="1">
        <v>36.5</v>
      </c>
      <c r="CB15" s="1">
        <v>36.6</v>
      </c>
      <c r="CC15" s="1">
        <v>36.5</v>
      </c>
      <c r="CD15" s="1">
        <v>36.6</v>
      </c>
      <c r="CE15" s="1">
        <v>36.6</v>
      </c>
      <c r="CF15" s="1">
        <v>36.5</v>
      </c>
      <c r="CG15" s="1">
        <v>36.6</v>
      </c>
      <c r="CH15" s="1">
        <v>36.6</v>
      </c>
      <c r="CI15" s="1">
        <v>36.5</v>
      </c>
      <c r="CJ15" s="1">
        <v>36.6</v>
      </c>
      <c r="CK15" s="1">
        <v>36.5</v>
      </c>
      <c r="CL15" s="1">
        <v>36.5</v>
      </c>
      <c r="CM15" s="1">
        <v>36.6</v>
      </c>
      <c r="CN15" s="1">
        <v>36.6</v>
      </c>
      <c r="CO15" s="1">
        <v>36.6</v>
      </c>
      <c r="CP15" s="1">
        <v>36.6</v>
      </c>
      <c r="CQ15" s="1">
        <v>36.6</v>
      </c>
      <c r="CR15" s="1">
        <v>36.6</v>
      </c>
      <c r="CS15" s="1">
        <v>36.799999999999997</v>
      </c>
      <c r="CT15" s="1">
        <v>36.6</v>
      </c>
      <c r="CU15" s="1">
        <v>36.6</v>
      </c>
      <c r="CV15" s="1">
        <v>36.700000000000003</v>
      </c>
      <c r="CW15" s="1">
        <v>36.700000000000003</v>
      </c>
      <c r="CX15" s="1">
        <v>36.700000000000003</v>
      </c>
      <c r="CY15" s="1">
        <v>36.799999999999997</v>
      </c>
      <c r="CZ15" s="1">
        <v>36.700000000000003</v>
      </c>
      <c r="DA15" s="1">
        <v>36.700000000000003</v>
      </c>
      <c r="DB15" s="1">
        <v>36.799999999999997</v>
      </c>
      <c r="DC15" s="1">
        <v>36.5</v>
      </c>
      <c r="DD15" s="1">
        <v>36.700000000000003</v>
      </c>
      <c r="DE15" s="1">
        <v>36.700000000000003</v>
      </c>
      <c r="DF15" s="1">
        <v>36.700000000000003</v>
      </c>
      <c r="DG15" s="1">
        <v>36.9</v>
      </c>
      <c r="DH15" s="1">
        <v>36.700000000000003</v>
      </c>
      <c r="DI15" s="1">
        <v>36.9</v>
      </c>
      <c r="DJ15" s="1">
        <v>37</v>
      </c>
      <c r="DK15" s="1">
        <v>37.200000000000003</v>
      </c>
      <c r="DL15" s="1">
        <v>37</v>
      </c>
      <c r="DM15" s="1">
        <v>37</v>
      </c>
      <c r="DN15" s="1">
        <v>36.9</v>
      </c>
      <c r="DO15" s="1">
        <v>36.9</v>
      </c>
      <c r="DP15" s="1">
        <v>37</v>
      </c>
      <c r="DQ15" s="1">
        <v>37</v>
      </c>
      <c r="DR15" s="1">
        <v>36.9</v>
      </c>
      <c r="DS15" s="1">
        <v>37</v>
      </c>
      <c r="DT15" s="1">
        <v>37</v>
      </c>
      <c r="DU15" s="1">
        <v>37</v>
      </c>
      <c r="DV15" s="1">
        <v>37</v>
      </c>
      <c r="DW15" s="1">
        <v>36.9</v>
      </c>
      <c r="DX15" s="1">
        <v>37</v>
      </c>
      <c r="DY15" s="1">
        <v>37.1</v>
      </c>
      <c r="DZ15" s="1">
        <v>37</v>
      </c>
      <c r="EA15" s="1">
        <v>37</v>
      </c>
      <c r="EB15" s="1">
        <v>37.1</v>
      </c>
      <c r="EC15" s="1">
        <v>37</v>
      </c>
      <c r="ED15" s="1">
        <v>37</v>
      </c>
      <c r="EE15" s="1">
        <v>37</v>
      </c>
      <c r="EF15" s="1">
        <v>37</v>
      </c>
      <c r="EG15" s="1">
        <v>37.200000000000003</v>
      </c>
      <c r="EH15" s="1">
        <v>36.9</v>
      </c>
      <c r="EI15" s="1">
        <v>37</v>
      </c>
      <c r="EJ15" s="1">
        <v>37</v>
      </c>
      <c r="EK15" s="1">
        <v>37</v>
      </c>
      <c r="EL15" s="1">
        <v>36.9</v>
      </c>
      <c r="EM15" s="1">
        <v>37.200000000000003</v>
      </c>
      <c r="EN15" s="1">
        <v>37</v>
      </c>
      <c r="EO15" s="1">
        <v>37</v>
      </c>
      <c r="EP15" s="1">
        <v>37.1</v>
      </c>
      <c r="EQ15" s="1">
        <v>37</v>
      </c>
      <c r="ER15" s="1">
        <v>36.9</v>
      </c>
      <c r="ES15" s="1">
        <v>37.200000000000003</v>
      </c>
      <c r="ET15" s="1">
        <v>37</v>
      </c>
      <c r="EU15" s="1">
        <v>37.1</v>
      </c>
      <c r="EV15" s="1">
        <v>37.1</v>
      </c>
      <c r="EW15" s="1">
        <v>37.1</v>
      </c>
      <c r="EX15" s="1">
        <v>37.1</v>
      </c>
      <c r="EY15" s="1">
        <v>37.1</v>
      </c>
      <c r="EZ15" s="1">
        <v>37</v>
      </c>
      <c r="FA15" s="1">
        <v>37</v>
      </c>
      <c r="FB15" s="1">
        <v>37</v>
      </c>
      <c r="FC15" s="1">
        <v>37.1</v>
      </c>
      <c r="FD15" s="1">
        <v>37.1</v>
      </c>
      <c r="FE15" s="1">
        <v>37</v>
      </c>
      <c r="FF15" s="1">
        <v>37.200000000000003</v>
      </c>
      <c r="FG15" s="1">
        <v>37.1</v>
      </c>
      <c r="FH15" s="1">
        <v>37.1</v>
      </c>
      <c r="FI15" s="1">
        <v>37.1</v>
      </c>
      <c r="FJ15" s="1">
        <v>37.1</v>
      </c>
      <c r="FK15" s="1">
        <v>37.1</v>
      </c>
      <c r="FL15" s="1">
        <v>37.1</v>
      </c>
      <c r="FM15" s="1">
        <v>37.200000000000003</v>
      </c>
      <c r="FN15" s="1">
        <v>37.200000000000003</v>
      </c>
      <c r="FO15" s="1">
        <v>37.1</v>
      </c>
      <c r="FP15" s="1">
        <v>37.200000000000003</v>
      </c>
      <c r="FQ15" s="1">
        <v>37.200000000000003</v>
      </c>
      <c r="FR15" s="1">
        <v>37.200000000000003</v>
      </c>
      <c r="FS15" s="1">
        <v>37.299999999999997</v>
      </c>
      <c r="FT15" s="1">
        <v>37.200000000000003</v>
      </c>
      <c r="FU15" s="1">
        <v>37.200000000000003</v>
      </c>
      <c r="FV15" s="1">
        <v>37.200000000000003</v>
      </c>
      <c r="FW15" s="1">
        <v>37</v>
      </c>
      <c r="FX15" s="1">
        <v>37.200000000000003</v>
      </c>
      <c r="FY15" s="1">
        <v>36.9</v>
      </c>
      <c r="FZ15" s="1">
        <v>37</v>
      </c>
      <c r="GA15" s="1">
        <v>37.1</v>
      </c>
      <c r="GB15" s="1">
        <v>37</v>
      </c>
      <c r="GC15" s="1">
        <v>37</v>
      </c>
      <c r="GD15" s="1">
        <v>37.1</v>
      </c>
      <c r="GE15" s="1">
        <v>37</v>
      </c>
      <c r="GF15" s="1">
        <v>36.700000000000003</v>
      </c>
      <c r="GG15" s="1">
        <v>37.1</v>
      </c>
      <c r="GH15" s="1">
        <v>37</v>
      </c>
      <c r="GI15" s="1">
        <v>37.1</v>
      </c>
      <c r="GJ15" s="1">
        <v>37.1</v>
      </c>
      <c r="GK15" s="1">
        <v>37</v>
      </c>
      <c r="GL15" s="1">
        <v>37.200000000000003</v>
      </c>
      <c r="GM15" s="1">
        <v>37.200000000000003</v>
      </c>
      <c r="GN15" s="1">
        <v>37.200000000000003</v>
      </c>
      <c r="GO15" s="1">
        <v>37.6</v>
      </c>
    </row>
    <row r="16" spans="1:198" s="1" customFormat="1" x14ac:dyDescent="0.3">
      <c r="A16" s="1" t="s">
        <v>79</v>
      </c>
      <c r="B16" s="1" t="s">
        <v>45</v>
      </c>
      <c r="C16" s="1">
        <v>55</v>
      </c>
      <c r="D16" s="1" t="s">
        <v>65</v>
      </c>
      <c r="S16" s="1">
        <v>37.1</v>
      </c>
      <c r="T16" s="1">
        <v>37.1</v>
      </c>
      <c r="U16" s="1">
        <v>37.1</v>
      </c>
      <c r="V16" s="1">
        <v>37.200000000000003</v>
      </c>
      <c r="W16" s="1">
        <v>37.6</v>
      </c>
      <c r="X16" s="1">
        <v>37.200000000000003</v>
      </c>
      <c r="Y16" s="1">
        <v>37.200000000000003</v>
      </c>
      <c r="Z16" s="1">
        <v>37.200000000000003</v>
      </c>
      <c r="AA16" s="1">
        <v>37.1</v>
      </c>
      <c r="AB16" s="1">
        <v>37.200000000000003</v>
      </c>
      <c r="AC16" s="1">
        <v>36.700000000000003</v>
      </c>
      <c r="AD16" s="1">
        <v>36.9</v>
      </c>
      <c r="AE16" s="1">
        <v>36.799999999999997</v>
      </c>
      <c r="AF16" s="1">
        <v>36.700000000000003</v>
      </c>
      <c r="AG16" s="1">
        <v>36.700000000000003</v>
      </c>
      <c r="AH16" s="1">
        <v>36.700000000000003</v>
      </c>
      <c r="AI16" s="1">
        <v>36.799999999999997</v>
      </c>
      <c r="AJ16" s="1">
        <v>36.799999999999997</v>
      </c>
      <c r="AK16" s="1">
        <v>36.9</v>
      </c>
      <c r="AL16" s="1">
        <v>36.9</v>
      </c>
      <c r="AM16" s="1">
        <v>37</v>
      </c>
      <c r="AN16" s="1">
        <v>37</v>
      </c>
      <c r="AO16" s="1">
        <v>36.799999999999997</v>
      </c>
      <c r="AP16" s="1">
        <v>37.1</v>
      </c>
      <c r="AQ16" s="1">
        <v>37.299999999999997</v>
      </c>
      <c r="AR16" s="1">
        <v>37.5</v>
      </c>
      <c r="AS16" s="1">
        <v>37.5</v>
      </c>
      <c r="AT16" s="1">
        <v>37.5</v>
      </c>
      <c r="AU16" s="1">
        <v>37.5</v>
      </c>
      <c r="AV16" s="1">
        <v>37.5</v>
      </c>
      <c r="AW16" s="1">
        <v>37.4</v>
      </c>
      <c r="AX16" s="1">
        <v>37.5</v>
      </c>
      <c r="AY16" s="1">
        <v>37.1</v>
      </c>
      <c r="AZ16" s="1">
        <v>37.1</v>
      </c>
      <c r="BA16" s="1">
        <v>37.200000000000003</v>
      </c>
      <c r="BB16" s="1">
        <v>37.200000000000003</v>
      </c>
      <c r="BC16" s="1">
        <v>37</v>
      </c>
      <c r="BD16" s="1">
        <v>36.9</v>
      </c>
      <c r="BE16" s="1">
        <v>36.9</v>
      </c>
      <c r="BF16" s="1">
        <v>36.9</v>
      </c>
      <c r="BG16" s="1">
        <v>36.9</v>
      </c>
      <c r="BH16" s="1">
        <v>37.1</v>
      </c>
      <c r="BI16" s="1">
        <v>36.9</v>
      </c>
      <c r="BJ16" s="1">
        <v>37.200000000000003</v>
      </c>
      <c r="BK16" s="1">
        <v>37.5</v>
      </c>
      <c r="BL16" s="1">
        <v>37.700000000000003</v>
      </c>
      <c r="BM16" s="1">
        <v>37.700000000000003</v>
      </c>
      <c r="BN16" s="1">
        <v>37.700000000000003</v>
      </c>
      <c r="BO16" s="1">
        <v>37.9</v>
      </c>
      <c r="BP16" s="1">
        <v>37.9</v>
      </c>
      <c r="BQ16" s="1">
        <v>37.9</v>
      </c>
      <c r="BR16" s="1">
        <v>37.799999999999997</v>
      </c>
      <c r="BS16" s="1">
        <v>38.299999999999997</v>
      </c>
      <c r="BT16" s="1">
        <v>37.9</v>
      </c>
      <c r="BU16" s="1">
        <v>38.1</v>
      </c>
      <c r="BV16" s="1">
        <v>38.1</v>
      </c>
      <c r="BW16" s="1">
        <v>38.1</v>
      </c>
      <c r="BX16" s="1">
        <v>38.1</v>
      </c>
      <c r="BY16" s="1">
        <v>38</v>
      </c>
      <c r="BZ16" s="1">
        <v>38.1</v>
      </c>
      <c r="CA16" s="1">
        <v>37.9</v>
      </c>
      <c r="CB16" s="1">
        <v>38</v>
      </c>
      <c r="CC16" s="1">
        <v>38</v>
      </c>
      <c r="CD16" s="1">
        <v>37.9</v>
      </c>
      <c r="CE16" s="1">
        <v>37.9</v>
      </c>
      <c r="CF16" s="1">
        <v>37.9</v>
      </c>
      <c r="CG16" s="1">
        <v>37.9</v>
      </c>
      <c r="CH16" s="1">
        <v>38</v>
      </c>
      <c r="CI16" s="1">
        <v>38</v>
      </c>
      <c r="CJ16" s="1">
        <v>37.9</v>
      </c>
      <c r="CK16" s="1">
        <v>38</v>
      </c>
      <c r="CL16" s="1">
        <v>38.1</v>
      </c>
      <c r="CM16" s="1">
        <v>38</v>
      </c>
      <c r="CN16" s="1">
        <v>38.1</v>
      </c>
      <c r="CO16" s="1">
        <v>37.9</v>
      </c>
      <c r="CP16" s="1">
        <v>38.1</v>
      </c>
      <c r="CQ16" s="1">
        <v>38.1</v>
      </c>
      <c r="CR16" s="1">
        <v>38</v>
      </c>
      <c r="CS16" s="1">
        <v>37.799999999999997</v>
      </c>
      <c r="CT16" s="1">
        <v>37.9</v>
      </c>
      <c r="CU16" s="1">
        <v>37.799999999999997</v>
      </c>
      <c r="CV16" s="1">
        <v>38</v>
      </c>
      <c r="CW16" s="1">
        <v>37.9</v>
      </c>
      <c r="CX16" s="1">
        <v>38.1</v>
      </c>
      <c r="CY16" s="1">
        <v>38.299999999999997</v>
      </c>
      <c r="CZ16" s="1">
        <v>38.299999999999997</v>
      </c>
      <c r="DA16" s="1">
        <v>38.299999999999997</v>
      </c>
      <c r="DB16" s="1">
        <v>38.299999999999997</v>
      </c>
      <c r="DC16" s="1">
        <v>38.6</v>
      </c>
      <c r="DD16" s="1">
        <v>38.6</v>
      </c>
      <c r="DE16" s="1">
        <v>38.700000000000003</v>
      </c>
      <c r="DF16" s="1">
        <v>38.6</v>
      </c>
      <c r="DG16" s="1">
        <v>38.700000000000003</v>
      </c>
      <c r="DH16" s="1">
        <v>38.299999999999997</v>
      </c>
      <c r="DI16" s="1">
        <v>38.799999999999997</v>
      </c>
      <c r="DJ16" s="1">
        <v>38.6</v>
      </c>
      <c r="DK16" s="1">
        <v>38.700000000000003</v>
      </c>
      <c r="DL16" s="1">
        <v>38.5</v>
      </c>
      <c r="DM16" s="1">
        <v>38.5</v>
      </c>
      <c r="DN16" s="1">
        <v>38.5</v>
      </c>
      <c r="DO16" s="1">
        <v>38.200000000000003</v>
      </c>
      <c r="DP16" s="1">
        <v>38.1</v>
      </c>
      <c r="DQ16" s="1">
        <v>38</v>
      </c>
      <c r="DR16" s="1">
        <v>38.200000000000003</v>
      </c>
      <c r="DS16" s="1">
        <v>38.5</v>
      </c>
      <c r="DT16" s="1">
        <v>38.5</v>
      </c>
      <c r="DU16" s="1">
        <v>38.5</v>
      </c>
      <c r="DV16" s="1">
        <v>38.6</v>
      </c>
      <c r="DW16" s="1">
        <v>38.5</v>
      </c>
      <c r="DX16" s="1">
        <v>38.700000000000003</v>
      </c>
      <c r="DY16" s="1">
        <v>38.799999999999997</v>
      </c>
      <c r="DZ16" s="1">
        <v>38.799999999999997</v>
      </c>
      <c r="EA16" s="1">
        <v>38.799999999999997</v>
      </c>
      <c r="EB16" s="1">
        <v>39</v>
      </c>
      <c r="EC16" s="1">
        <v>39</v>
      </c>
      <c r="ED16" s="1">
        <v>39.1</v>
      </c>
      <c r="EE16" s="1">
        <v>38.4</v>
      </c>
      <c r="EF16" s="1">
        <v>38.299999999999997</v>
      </c>
      <c r="EG16" s="1">
        <v>38.9</v>
      </c>
      <c r="EH16" s="1">
        <v>38.799999999999997</v>
      </c>
      <c r="EI16" s="1">
        <v>38.799999999999997</v>
      </c>
      <c r="EJ16" s="1">
        <v>38.9</v>
      </c>
      <c r="EK16" s="1">
        <v>38.799999999999997</v>
      </c>
      <c r="EL16" s="1">
        <v>39.200000000000003</v>
      </c>
      <c r="EM16" s="1">
        <v>39.299999999999997</v>
      </c>
      <c r="EN16" s="1">
        <v>39.200000000000003</v>
      </c>
      <c r="EO16" s="1">
        <v>39.4</v>
      </c>
      <c r="EP16" s="1">
        <v>39.299999999999997</v>
      </c>
      <c r="EQ16" s="1">
        <v>39.200000000000003</v>
      </c>
      <c r="ER16" s="1">
        <v>39.299999999999997</v>
      </c>
      <c r="ES16" s="1">
        <v>39.1</v>
      </c>
      <c r="ET16" s="1">
        <v>39.1</v>
      </c>
      <c r="EU16" s="1">
        <v>38.9</v>
      </c>
      <c r="EV16" s="1">
        <v>38.9</v>
      </c>
      <c r="EW16" s="1">
        <v>38.799999999999997</v>
      </c>
      <c r="EX16" s="1">
        <v>38.799999999999997</v>
      </c>
      <c r="EY16" s="1">
        <v>38.799999999999997</v>
      </c>
      <c r="EZ16" s="1">
        <v>38.700000000000003</v>
      </c>
      <c r="FA16" s="1">
        <v>38.799999999999997</v>
      </c>
      <c r="FB16" s="1">
        <v>38.5</v>
      </c>
      <c r="FC16" s="1">
        <v>38.799999999999997</v>
      </c>
      <c r="FD16" s="1">
        <v>38.5</v>
      </c>
      <c r="FE16" s="1">
        <v>38.6</v>
      </c>
      <c r="FF16" s="1">
        <v>38.6</v>
      </c>
      <c r="FG16" s="1">
        <v>38.700000000000003</v>
      </c>
      <c r="FH16" s="1">
        <v>38.4</v>
      </c>
      <c r="FI16" s="1">
        <v>38.4</v>
      </c>
      <c r="FJ16" s="1">
        <v>38.5</v>
      </c>
      <c r="FK16" s="1">
        <v>38.4</v>
      </c>
      <c r="FL16" s="1">
        <v>38.5</v>
      </c>
      <c r="FM16" s="1">
        <v>38.299999999999997</v>
      </c>
      <c r="FN16" s="1">
        <v>38.4</v>
      </c>
      <c r="FO16" s="1">
        <v>38.299999999999997</v>
      </c>
      <c r="FP16" s="1">
        <v>38.299999999999997</v>
      </c>
      <c r="FQ16" s="1">
        <v>38.5</v>
      </c>
      <c r="FR16" s="1">
        <v>38.299999999999997</v>
      </c>
      <c r="FS16" s="1">
        <v>38.4</v>
      </c>
      <c r="FT16" s="1">
        <v>38.4</v>
      </c>
      <c r="FU16" s="1">
        <v>38.299999999999997</v>
      </c>
      <c r="FV16" s="1">
        <v>38.200000000000003</v>
      </c>
      <c r="FW16" s="1">
        <v>38.4</v>
      </c>
      <c r="FX16" s="1">
        <v>38.299999999999997</v>
      </c>
      <c r="FY16" s="1">
        <v>38.1</v>
      </c>
      <c r="FZ16" s="1">
        <v>38.299999999999997</v>
      </c>
      <c r="GA16" s="1">
        <v>38.299999999999997</v>
      </c>
      <c r="GB16" s="1">
        <v>38.299999999999997</v>
      </c>
      <c r="GC16" s="1">
        <v>38.1</v>
      </c>
      <c r="GD16" s="1">
        <v>38.1</v>
      </c>
      <c r="GE16" s="1">
        <v>37.9</v>
      </c>
      <c r="GF16" s="1">
        <v>37.9</v>
      </c>
      <c r="GG16" s="1">
        <v>38</v>
      </c>
      <c r="GH16" s="1">
        <v>38.1</v>
      </c>
      <c r="GI16" s="1">
        <v>38.200000000000003</v>
      </c>
      <c r="GJ16" s="1">
        <v>38</v>
      </c>
      <c r="GK16" s="1">
        <v>38.200000000000003</v>
      </c>
      <c r="GL16" s="1">
        <v>38.299999999999997</v>
      </c>
      <c r="GM16" s="1">
        <v>38.299999999999997</v>
      </c>
      <c r="GN16" s="1">
        <v>38.299999999999997</v>
      </c>
      <c r="GO16" s="1">
        <v>38.299999999999997</v>
      </c>
    </row>
    <row r="17" spans="1:198" s="1" customFormat="1" x14ac:dyDescent="0.3">
      <c r="A17" s="1" t="s">
        <v>80</v>
      </c>
      <c r="B17" s="1" t="s">
        <v>47</v>
      </c>
      <c r="C17" s="1">
        <v>56</v>
      </c>
      <c r="D17" s="1" t="s">
        <v>65</v>
      </c>
      <c r="S17" s="1">
        <v>33.799999999999997</v>
      </c>
      <c r="T17" s="1">
        <v>33.9</v>
      </c>
      <c r="U17" s="1">
        <v>34.1</v>
      </c>
      <c r="V17" s="1">
        <v>34.5</v>
      </c>
      <c r="W17" s="1">
        <v>34.1</v>
      </c>
      <c r="X17" s="1">
        <v>33.700000000000003</v>
      </c>
      <c r="Y17" s="1">
        <v>34.1</v>
      </c>
      <c r="Z17" s="1">
        <v>34.1</v>
      </c>
      <c r="AA17" s="1">
        <v>34.299999999999997</v>
      </c>
      <c r="AB17" s="1">
        <v>34.200000000000003</v>
      </c>
      <c r="AC17" s="1">
        <v>34.1</v>
      </c>
      <c r="AD17" s="1">
        <v>34.299999999999997</v>
      </c>
      <c r="AE17" s="1">
        <v>34.4</v>
      </c>
      <c r="AF17" s="1">
        <v>34.4</v>
      </c>
      <c r="AG17" s="1">
        <v>34.299999999999997</v>
      </c>
      <c r="AH17" s="1">
        <v>34.299999999999997</v>
      </c>
      <c r="AI17" s="1">
        <v>34.299999999999997</v>
      </c>
      <c r="AJ17" s="1">
        <v>34.1</v>
      </c>
      <c r="AK17" s="1">
        <v>34.1</v>
      </c>
      <c r="AL17" s="1">
        <v>34.1</v>
      </c>
      <c r="AM17" s="1">
        <v>34</v>
      </c>
      <c r="AN17" s="1">
        <v>34</v>
      </c>
      <c r="AO17" s="1">
        <v>34</v>
      </c>
      <c r="AP17" s="1">
        <v>33.9</v>
      </c>
      <c r="AQ17" s="1">
        <v>33.9</v>
      </c>
      <c r="AR17" s="1">
        <v>33.799999999999997</v>
      </c>
      <c r="AS17" s="1">
        <v>33.799999999999997</v>
      </c>
      <c r="AT17" s="1">
        <v>33.799999999999997</v>
      </c>
      <c r="AU17" s="1">
        <v>33.799999999999997</v>
      </c>
      <c r="AV17" s="1">
        <v>33.9</v>
      </c>
      <c r="AW17" s="1">
        <v>33.799999999999997</v>
      </c>
      <c r="AX17" s="1">
        <v>33.9</v>
      </c>
      <c r="AY17" s="1">
        <v>33.6</v>
      </c>
      <c r="AZ17" s="1">
        <v>33.5</v>
      </c>
      <c r="BA17" s="1">
        <v>33.799999999999997</v>
      </c>
      <c r="BB17" s="1">
        <v>33.799999999999997</v>
      </c>
      <c r="BC17" s="1">
        <v>33.4</v>
      </c>
      <c r="BD17" s="1">
        <v>33.4</v>
      </c>
      <c r="BE17" s="1">
        <v>33.5</v>
      </c>
      <c r="BF17" s="1">
        <v>33.6</v>
      </c>
      <c r="BG17" s="1">
        <v>33.5</v>
      </c>
      <c r="BH17" s="1">
        <v>33.6</v>
      </c>
      <c r="BI17" s="1">
        <v>33.4</v>
      </c>
      <c r="BJ17" s="1">
        <v>33.299999999999997</v>
      </c>
      <c r="BK17" s="1">
        <v>33.6</v>
      </c>
      <c r="BL17" s="1">
        <v>33.6</v>
      </c>
      <c r="BM17" s="1">
        <v>34</v>
      </c>
      <c r="BN17" s="1">
        <v>33.6</v>
      </c>
      <c r="BO17" s="1">
        <v>33.799999999999997</v>
      </c>
      <c r="BP17" s="1">
        <v>34</v>
      </c>
      <c r="BQ17" s="1">
        <v>33.9</v>
      </c>
      <c r="BR17" s="1">
        <v>33.9</v>
      </c>
      <c r="BS17" s="1">
        <v>34</v>
      </c>
      <c r="BT17" s="1">
        <v>34.1</v>
      </c>
      <c r="BU17" s="1">
        <v>34.200000000000003</v>
      </c>
      <c r="BV17" s="1">
        <v>34.200000000000003</v>
      </c>
      <c r="BW17" s="1">
        <v>34.200000000000003</v>
      </c>
      <c r="BX17" s="1">
        <v>34.299999999999997</v>
      </c>
      <c r="BY17" s="1">
        <v>34.200000000000003</v>
      </c>
      <c r="BZ17" s="1">
        <v>34.200000000000003</v>
      </c>
      <c r="CA17" s="1">
        <v>34.299999999999997</v>
      </c>
      <c r="CB17" s="1">
        <v>34.4</v>
      </c>
      <c r="CC17" s="1">
        <v>34.299999999999997</v>
      </c>
      <c r="CD17" s="1">
        <v>34.4</v>
      </c>
      <c r="CE17" s="1">
        <v>34.299999999999997</v>
      </c>
      <c r="CF17" s="1">
        <v>34.4</v>
      </c>
      <c r="CG17" s="1">
        <v>34.5</v>
      </c>
      <c r="CH17" s="1">
        <v>34.5</v>
      </c>
      <c r="CI17" s="1">
        <v>34.4</v>
      </c>
      <c r="CJ17" s="1">
        <v>34.5</v>
      </c>
      <c r="CK17" s="1">
        <v>34.700000000000003</v>
      </c>
      <c r="CL17" s="1">
        <v>34.700000000000003</v>
      </c>
      <c r="CM17" s="1">
        <v>34.700000000000003</v>
      </c>
      <c r="CN17" s="1">
        <v>34.700000000000003</v>
      </c>
      <c r="CO17" s="1">
        <v>34.700000000000003</v>
      </c>
      <c r="CP17" s="1">
        <v>34.700000000000003</v>
      </c>
      <c r="CQ17" s="1">
        <v>34.700000000000003</v>
      </c>
      <c r="CR17" s="1">
        <v>34.9</v>
      </c>
      <c r="CS17" s="1">
        <v>34.799999999999997</v>
      </c>
      <c r="CT17" s="1">
        <v>34.700000000000003</v>
      </c>
      <c r="CU17" s="1">
        <v>34.799999999999997</v>
      </c>
      <c r="CV17" s="1">
        <v>34.799999999999997</v>
      </c>
      <c r="CW17" s="1">
        <v>34.9</v>
      </c>
      <c r="CX17" s="1">
        <v>35</v>
      </c>
      <c r="CY17" s="1">
        <v>34.9</v>
      </c>
      <c r="CZ17" s="1">
        <v>34.9</v>
      </c>
      <c r="DA17" s="1">
        <v>34.9</v>
      </c>
      <c r="DB17" s="1">
        <v>34.799999999999997</v>
      </c>
      <c r="DC17" s="1">
        <v>34.799999999999997</v>
      </c>
      <c r="DD17" s="1">
        <v>34.799999999999997</v>
      </c>
      <c r="DE17" s="1">
        <v>34.700000000000003</v>
      </c>
      <c r="DF17" s="1">
        <v>34.799999999999997</v>
      </c>
      <c r="DG17" s="1">
        <v>34.799999999999997</v>
      </c>
      <c r="DH17" s="1">
        <v>34.700000000000003</v>
      </c>
      <c r="DI17" s="1">
        <v>34.6</v>
      </c>
      <c r="DJ17" s="1">
        <v>34.6</v>
      </c>
      <c r="DK17" s="1">
        <v>34.9</v>
      </c>
      <c r="DL17" s="1">
        <v>35</v>
      </c>
      <c r="DM17" s="1">
        <v>35</v>
      </c>
      <c r="DN17" s="1">
        <v>35</v>
      </c>
      <c r="DO17" s="1">
        <v>35</v>
      </c>
      <c r="DP17" s="1">
        <v>34.9</v>
      </c>
      <c r="DQ17" s="1">
        <v>35</v>
      </c>
      <c r="DR17" s="1">
        <v>35</v>
      </c>
      <c r="DS17" s="1">
        <v>35</v>
      </c>
      <c r="DT17" s="1">
        <v>35</v>
      </c>
      <c r="DU17" s="1">
        <v>34.9</v>
      </c>
      <c r="DV17" s="1">
        <v>35</v>
      </c>
      <c r="DW17" s="1">
        <v>34.700000000000003</v>
      </c>
      <c r="DX17" s="1">
        <v>34.5</v>
      </c>
      <c r="DY17" s="1">
        <v>34.6</v>
      </c>
      <c r="DZ17" s="1">
        <v>34.700000000000003</v>
      </c>
      <c r="EA17" s="1">
        <v>34.700000000000003</v>
      </c>
      <c r="EB17" s="1">
        <v>34.700000000000003</v>
      </c>
      <c r="EC17" s="1">
        <v>34.5</v>
      </c>
      <c r="ED17" s="1">
        <v>34.700000000000003</v>
      </c>
      <c r="EE17" s="1">
        <v>34.6</v>
      </c>
      <c r="EF17" s="1">
        <v>35</v>
      </c>
      <c r="EG17" s="1">
        <v>34.700000000000003</v>
      </c>
      <c r="EH17" s="1">
        <v>34.5</v>
      </c>
      <c r="EI17" s="1">
        <v>34.6</v>
      </c>
      <c r="EJ17" s="1">
        <v>34.5</v>
      </c>
      <c r="EK17" s="1">
        <v>34.5</v>
      </c>
      <c r="EL17" s="1">
        <v>34.4</v>
      </c>
      <c r="EM17" s="1">
        <v>34.299999999999997</v>
      </c>
      <c r="EN17" s="1">
        <v>34.299999999999997</v>
      </c>
      <c r="EO17" s="1">
        <v>34.299999999999997</v>
      </c>
      <c r="EP17" s="1">
        <v>34.4</v>
      </c>
      <c r="EQ17" s="1">
        <v>34.299999999999997</v>
      </c>
      <c r="ER17" s="1">
        <v>34.4</v>
      </c>
      <c r="ES17" s="1">
        <v>34.299999999999997</v>
      </c>
      <c r="ET17" s="1">
        <v>34.200000000000003</v>
      </c>
      <c r="EU17" s="1">
        <v>34.200000000000003</v>
      </c>
      <c r="EV17" s="1">
        <v>34.299999999999997</v>
      </c>
      <c r="EW17" s="1">
        <v>34.5</v>
      </c>
      <c r="EX17" s="1">
        <v>34.5</v>
      </c>
      <c r="EY17" s="1">
        <v>34.5</v>
      </c>
      <c r="EZ17" s="1">
        <v>34.4</v>
      </c>
      <c r="FA17" s="1">
        <v>34.200000000000003</v>
      </c>
      <c r="FB17" s="1">
        <v>34.4</v>
      </c>
      <c r="FC17" s="1">
        <v>34.5</v>
      </c>
      <c r="FD17" s="1">
        <v>34.5</v>
      </c>
      <c r="FE17" s="1">
        <v>34</v>
      </c>
      <c r="FF17" s="1">
        <v>34.6</v>
      </c>
      <c r="FG17" s="1">
        <v>34.4</v>
      </c>
      <c r="FH17" s="1">
        <v>34.6</v>
      </c>
      <c r="FI17" s="1">
        <v>34.5</v>
      </c>
      <c r="FJ17" s="1">
        <v>34.5</v>
      </c>
      <c r="FK17" s="1">
        <v>34.6</v>
      </c>
      <c r="FL17" s="1">
        <v>34.5</v>
      </c>
      <c r="FM17" s="1">
        <v>34.4</v>
      </c>
      <c r="FN17" s="1">
        <v>34.6</v>
      </c>
      <c r="FO17" s="1">
        <v>34.6</v>
      </c>
      <c r="FP17" s="1">
        <v>34.6</v>
      </c>
      <c r="FQ17" s="1">
        <v>34.6</v>
      </c>
      <c r="FR17" s="1">
        <v>34.5</v>
      </c>
      <c r="FS17" s="1">
        <v>34.6</v>
      </c>
      <c r="FT17" s="1">
        <v>34.6</v>
      </c>
      <c r="FU17" s="1">
        <v>34.6</v>
      </c>
      <c r="FV17" s="1">
        <v>34.700000000000003</v>
      </c>
      <c r="FW17" s="1">
        <v>34.6</v>
      </c>
      <c r="FX17" s="1">
        <v>34.799999999999997</v>
      </c>
      <c r="FY17" s="1">
        <v>34.700000000000003</v>
      </c>
      <c r="FZ17" s="1">
        <v>34.5</v>
      </c>
      <c r="GA17" s="1">
        <v>34.5</v>
      </c>
      <c r="GB17" s="1">
        <v>34.5</v>
      </c>
      <c r="GC17" s="1">
        <v>34.5</v>
      </c>
      <c r="GD17" s="1">
        <v>34.700000000000003</v>
      </c>
      <c r="GE17" s="1">
        <v>34.700000000000003</v>
      </c>
      <c r="GF17" s="1">
        <v>34.299999999999997</v>
      </c>
      <c r="GG17" s="1">
        <v>35.1</v>
      </c>
      <c r="GH17" s="1">
        <v>35.200000000000003</v>
      </c>
      <c r="GI17" s="1">
        <v>35.200000000000003</v>
      </c>
      <c r="GJ17" s="1">
        <v>35.4</v>
      </c>
      <c r="GK17" s="1">
        <v>35.5</v>
      </c>
      <c r="GL17" s="1">
        <v>35.6</v>
      </c>
      <c r="GM17" s="1">
        <v>35.700000000000003</v>
      </c>
      <c r="GN17" s="1">
        <v>35.799999999999997</v>
      </c>
      <c r="GO17" s="1">
        <v>35.700000000000003</v>
      </c>
    </row>
    <row r="18" spans="1:198" s="1" customFormat="1" x14ac:dyDescent="0.3">
      <c r="A18" s="1" t="s">
        <v>81</v>
      </c>
      <c r="B18" s="1" t="s">
        <v>49</v>
      </c>
      <c r="C18" s="1" t="s">
        <v>50</v>
      </c>
      <c r="D18" s="1" t="s">
        <v>65</v>
      </c>
      <c r="S18" s="1">
        <v>32.6</v>
      </c>
      <c r="T18" s="1">
        <v>32.6</v>
      </c>
      <c r="U18" s="1">
        <v>32.6</v>
      </c>
      <c r="V18" s="1">
        <v>32.700000000000003</v>
      </c>
      <c r="W18" s="1">
        <v>32.6</v>
      </c>
      <c r="X18" s="1">
        <v>32.6</v>
      </c>
      <c r="Y18" s="1">
        <v>32.700000000000003</v>
      </c>
      <c r="Z18" s="1">
        <v>32.6</v>
      </c>
      <c r="AA18" s="1">
        <v>32.700000000000003</v>
      </c>
      <c r="AB18" s="1">
        <v>32.700000000000003</v>
      </c>
      <c r="AC18" s="1">
        <v>32.700000000000003</v>
      </c>
      <c r="AD18" s="1">
        <v>32.6</v>
      </c>
      <c r="AE18" s="1">
        <v>32.799999999999997</v>
      </c>
      <c r="AF18" s="1">
        <v>32.700000000000003</v>
      </c>
      <c r="AG18" s="1">
        <v>32.799999999999997</v>
      </c>
      <c r="AH18" s="1">
        <v>32.799999999999997</v>
      </c>
      <c r="AI18" s="1">
        <v>32.799999999999997</v>
      </c>
      <c r="AJ18" s="1">
        <v>32.799999999999997</v>
      </c>
      <c r="AK18" s="1">
        <v>32.799999999999997</v>
      </c>
      <c r="AL18" s="1">
        <v>32.799999999999997</v>
      </c>
      <c r="AM18" s="1">
        <v>32.799999999999997</v>
      </c>
      <c r="AN18" s="1">
        <v>32.9</v>
      </c>
      <c r="AO18" s="1">
        <v>32.9</v>
      </c>
      <c r="AP18" s="1">
        <v>32.9</v>
      </c>
      <c r="AQ18" s="1">
        <v>33</v>
      </c>
      <c r="AR18" s="1">
        <v>32.9</v>
      </c>
      <c r="AS18" s="1">
        <v>33.1</v>
      </c>
      <c r="AT18" s="1">
        <v>33</v>
      </c>
      <c r="AU18" s="1">
        <v>33</v>
      </c>
      <c r="AV18" s="1">
        <v>33</v>
      </c>
      <c r="AW18" s="1">
        <v>33</v>
      </c>
      <c r="AX18" s="1">
        <v>33</v>
      </c>
      <c r="AY18" s="1">
        <v>32.9</v>
      </c>
      <c r="AZ18" s="1">
        <v>32.9</v>
      </c>
      <c r="BA18" s="1">
        <v>32.799999999999997</v>
      </c>
      <c r="BB18" s="1">
        <v>32.9</v>
      </c>
      <c r="BC18" s="1">
        <v>32.799999999999997</v>
      </c>
      <c r="BD18" s="1">
        <v>32.700000000000003</v>
      </c>
      <c r="BE18" s="1">
        <v>32.700000000000003</v>
      </c>
      <c r="BF18" s="1">
        <v>32.6</v>
      </c>
      <c r="BG18" s="1">
        <v>32.700000000000003</v>
      </c>
      <c r="BH18" s="1">
        <v>32.700000000000003</v>
      </c>
      <c r="BI18" s="1">
        <v>32.700000000000003</v>
      </c>
      <c r="BJ18" s="1">
        <v>32.700000000000003</v>
      </c>
      <c r="BK18" s="1">
        <v>32.700000000000003</v>
      </c>
      <c r="BL18" s="1">
        <v>32.799999999999997</v>
      </c>
      <c r="BM18" s="1">
        <v>32.799999999999997</v>
      </c>
      <c r="BN18" s="1">
        <v>32.700000000000003</v>
      </c>
      <c r="BO18" s="1">
        <v>32.700000000000003</v>
      </c>
      <c r="BP18" s="1">
        <v>32.700000000000003</v>
      </c>
      <c r="BQ18" s="1">
        <v>32.6</v>
      </c>
      <c r="BR18" s="1">
        <v>32.700000000000003</v>
      </c>
      <c r="BS18" s="1">
        <v>32.6</v>
      </c>
      <c r="BT18" s="1">
        <v>32.700000000000003</v>
      </c>
      <c r="BU18" s="1">
        <v>32.799999999999997</v>
      </c>
      <c r="BV18" s="1">
        <v>32.799999999999997</v>
      </c>
      <c r="BW18" s="1">
        <v>32.700000000000003</v>
      </c>
      <c r="BX18" s="1">
        <v>32.700000000000003</v>
      </c>
      <c r="BY18" s="1">
        <v>32.700000000000003</v>
      </c>
      <c r="BZ18" s="1">
        <v>32.700000000000003</v>
      </c>
      <c r="CA18" s="1">
        <v>32.799999999999997</v>
      </c>
      <c r="CB18" s="1">
        <v>32.799999999999997</v>
      </c>
      <c r="CC18" s="1">
        <v>32.799999999999997</v>
      </c>
      <c r="CD18" s="1">
        <v>32.799999999999997</v>
      </c>
      <c r="CE18" s="1">
        <v>32.799999999999997</v>
      </c>
      <c r="CF18" s="1">
        <v>32.700000000000003</v>
      </c>
      <c r="CG18" s="1">
        <v>32.700000000000003</v>
      </c>
      <c r="CH18" s="1">
        <v>32.700000000000003</v>
      </c>
      <c r="CI18" s="1">
        <v>32.700000000000003</v>
      </c>
      <c r="CJ18" s="1">
        <v>32.799999999999997</v>
      </c>
      <c r="CK18" s="1">
        <v>32.799999999999997</v>
      </c>
      <c r="CL18" s="1">
        <v>32.799999999999997</v>
      </c>
      <c r="CM18" s="1">
        <v>32.799999999999997</v>
      </c>
      <c r="CN18" s="1">
        <v>32.799999999999997</v>
      </c>
      <c r="CO18" s="1">
        <v>32.700000000000003</v>
      </c>
      <c r="CP18" s="1">
        <v>32.799999999999997</v>
      </c>
      <c r="CQ18" s="1">
        <v>32.700000000000003</v>
      </c>
      <c r="CR18" s="1">
        <v>32.799999999999997</v>
      </c>
      <c r="CS18" s="1">
        <v>32.700000000000003</v>
      </c>
      <c r="CT18" s="1">
        <v>32.799999999999997</v>
      </c>
      <c r="CU18" s="1">
        <v>32.700000000000003</v>
      </c>
      <c r="CV18" s="1">
        <v>32.799999999999997</v>
      </c>
      <c r="CW18" s="1">
        <v>32.799999999999997</v>
      </c>
      <c r="CX18" s="1">
        <v>32.799999999999997</v>
      </c>
      <c r="CY18" s="1">
        <v>32.799999999999997</v>
      </c>
      <c r="CZ18" s="1">
        <v>32.700000000000003</v>
      </c>
      <c r="DA18" s="1">
        <v>32.700000000000003</v>
      </c>
      <c r="DB18" s="1">
        <v>32.799999999999997</v>
      </c>
      <c r="DC18" s="1">
        <v>32.6</v>
      </c>
      <c r="DD18" s="1">
        <v>32.700000000000003</v>
      </c>
      <c r="DE18" s="1">
        <v>32.700000000000003</v>
      </c>
      <c r="DF18" s="1">
        <v>32.700000000000003</v>
      </c>
      <c r="DG18" s="1">
        <v>32.700000000000003</v>
      </c>
      <c r="DH18" s="1">
        <v>32.6</v>
      </c>
      <c r="DI18" s="1">
        <v>32.700000000000003</v>
      </c>
      <c r="DJ18" s="1">
        <v>32.6</v>
      </c>
      <c r="DK18" s="1">
        <v>32.700000000000003</v>
      </c>
      <c r="DL18" s="1">
        <v>32.700000000000003</v>
      </c>
      <c r="DM18" s="1">
        <v>32.700000000000003</v>
      </c>
      <c r="DN18" s="1">
        <v>32.700000000000003</v>
      </c>
      <c r="DO18" s="1">
        <v>32.6</v>
      </c>
      <c r="DP18" s="1">
        <v>32.799999999999997</v>
      </c>
      <c r="DQ18" s="1">
        <v>32.700000000000003</v>
      </c>
      <c r="DR18" s="1">
        <v>32.799999999999997</v>
      </c>
      <c r="DS18" s="1">
        <v>32.799999999999997</v>
      </c>
      <c r="DT18" s="1">
        <v>32.799999999999997</v>
      </c>
      <c r="DU18" s="1">
        <v>32.799999999999997</v>
      </c>
      <c r="DV18" s="1">
        <v>32.799999999999997</v>
      </c>
      <c r="DW18" s="1">
        <v>32.799999999999997</v>
      </c>
      <c r="DX18" s="1">
        <v>32.799999999999997</v>
      </c>
      <c r="DY18" s="1">
        <v>32.799999999999997</v>
      </c>
      <c r="DZ18" s="1">
        <v>32.799999999999997</v>
      </c>
      <c r="EA18" s="1">
        <v>32.799999999999997</v>
      </c>
      <c r="EB18" s="1">
        <v>32.799999999999997</v>
      </c>
      <c r="EC18" s="1">
        <v>32.799999999999997</v>
      </c>
      <c r="ED18" s="1">
        <v>32.799999999999997</v>
      </c>
      <c r="EE18" s="1">
        <v>32.799999999999997</v>
      </c>
      <c r="EF18" s="1">
        <v>32.799999999999997</v>
      </c>
      <c r="EG18" s="1">
        <v>32.9</v>
      </c>
      <c r="EH18" s="1">
        <v>32.799999999999997</v>
      </c>
      <c r="EI18" s="1">
        <v>32.799999999999997</v>
      </c>
      <c r="EJ18" s="1">
        <v>32.799999999999997</v>
      </c>
      <c r="EK18" s="1">
        <v>32.799999999999997</v>
      </c>
      <c r="EL18" s="1">
        <v>32.9</v>
      </c>
      <c r="EM18" s="1">
        <v>32.9</v>
      </c>
      <c r="EN18" s="1">
        <v>32.9</v>
      </c>
      <c r="EO18" s="1">
        <v>32.9</v>
      </c>
      <c r="EP18" s="1">
        <v>32.9</v>
      </c>
      <c r="EQ18" s="1">
        <v>32.9</v>
      </c>
      <c r="ER18" s="1">
        <v>32.9</v>
      </c>
      <c r="ES18" s="1">
        <v>32.9</v>
      </c>
      <c r="ET18" s="1">
        <v>32.9</v>
      </c>
      <c r="EU18" s="1">
        <v>32.9</v>
      </c>
      <c r="EV18" s="1">
        <v>32.9</v>
      </c>
      <c r="EW18" s="1">
        <v>32.799999999999997</v>
      </c>
      <c r="EX18" s="1">
        <v>32.9</v>
      </c>
      <c r="EY18" s="1">
        <v>32.9</v>
      </c>
      <c r="EZ18" s="1">
        <v>32.9</v>
      </c>
      <c r="FA18" s="1">
        <v>32.799999999999997</v>
      </c>
      <c r="FB18" s="1">
        <v>32.9</v>
      </c>
      <c r="FC18" s="1">
        <v>32.9</v>
      </c>
      <c r="FD18" s="1">
        <v>33</v>
      </c>
      <c r="FE18" s="1">
        <v>32.9</v>
      </c>
      <c r="FF18" s="1">
        <v>33</v>
      </c>
      <c r="FG18" s="1">
        <v>32.9</v>
      </c>
      <c r="FH18" s="1">
        <v>33</v>
      </c>
      <c r="FI18" s="1">
        <v>32.9</v>
      </c>
      <c r="FJ18" s="1">
        <v>33</v>
      </c>
      <c r="FK18" s="1">
        <v>32.9</v>
      </c>
      <c r="FL18" s="1">
        <v>33</v>
      </c>
      <c r="FM18" s="1">
        <v>32.9</v>
      </c>
      <c r="FN18" s="1">
        <v>32.9</v>
      </c>
      <c r="FO18" s="1">
        <v>32.9</v>
      </c>
      <c r="FP18" s="1">
        <v>33</v>
      </c>
      <c r="FQ18" s="1">
        <v>33</v>
      </c>
      <c r="FR18" s="1">
        <v>33</v>
      </c>
      <c r="FS18" s="1">
        <v>33</v>
      </c>
      <c r="FT18" s="1">
        <v>33</v>
      </c>
      <c r="FU18" s="1">
        <v>33</v>
      </c>
      <c r="FV18" s="1">
        <v>33</v>
      </c>
      <c r="FW18" s="1">
        <v>32.9</v>
      </c>
      <c r="FX18" s="1">
        <v>33</v>
      </c>
      <c r="FY18" s="1">
        <v>33</v>
      </c>
      <c r="FZ18" s="1">
        <v>33</v>
      </c>
      <c r="GA18" s="1">
        <v>33</v>
      </c>
      <c r="GB18" s="1">
        <v>33</v>
      </c>
      <c r="GC18" s="1">
        <v>33</v>
      </c>
      <c r="GD18" s="1">
        <v>33.1</v>
      </c>
      <c r="GE18" s="1">
        <v>33</v>
      </c>
      <c r="GF18" s="1">
        <v>32.700000000000003</v>
      </c>
      <c r="GG18" s="1">
        <v>32.9</v>
      </c>
      <c r="GH18" s="1">
        <v>33.1</v>
      </c>
      <c r="GI18" s="1">
        <v>33.4</v>
      </c>
      <c r="GJ18" s="1">
        <v>33.4</v>
      </c>
      <c r="GK18" s="1">
        <v>33.5</v>
      </c>
      <c r="GL18" s="1">
        <v>33.5</v>
      </c>
      <c r="GM18" s="1">
        <v>33.4</v>
      </c>
      <c r="GN18" s="1">
        <v>33.5</v>
      </c>
      <c r="GO18" s="1">
        <v>33.6</v>
      </c>
      <c r="GP18" s="1">
        <v>33.200000000000003</v>
      </c>
    </row>
    <row r="19" spans="1:198" s="1" customFormat="1" x14ac:dyDescent="0.3">
      <c r="A19" s="1" t="s">
        <v>82</v>
      </c>
      <c r="B19" s="1" t="s">
        <v>54</v>
      </c>
      <c r="C19" s="1">
        <v>62</v>
      </c>
      <c r="D19" s="1" t="s">
        <v>65</v>
      </c>
      <c r="S19" s="1">
        <v>32.700000000000003</v>
      </c>
      <c r="T19" s="1">
        <v>32.700000000000003</v>
      </c>
      <c r="U19" s="1">
        <v>32.700000000000003</v>
      </c>
      <c r="V19" s="1">
        <v>32.700000000000003</v>
      </c>
      <c r="W19" s="1">
        <v>32.799999999999997</v>
      </c>
      <c r="X19" s="1">
        <v>32.700000000000003</v>
      </c>
      <c r="Y19" s="1">
        <v>32.799999999999997</v>
      </c>
      <c r="Z19" s="1">
        <v>32.700000000000003</v>
      </c>
      <c r="AA19" s="1">
        <v>32.799999999999997</v>
      </c>
      <c r="AB19" s="1">
        <v>32.799999999999997</v>
      </c>
      <c r="AC19" s="1">
        <v>32.700000000000003</v>
      </c>
      <c r="AD19" s="1">
        <v>32.799999999999997</v>
      </c>
      <c r="AE19" s="1">
        <v>32.799999999999997</v>
      </c>
      <c r="AF19" s="1">
        <v>32.799999999999997</v>
      </c>
      <c r="AG19" s="1">
        <v>32.9</v>
      </c>
      <c r="AH19" s="1">
        <v>32.9</v>
      </c>
      <c r="AI19" s="1">
        <v>32.9</v>
      </c>
      <c r="AJ19" s="1">
        <v>32.9</v>
      </c>
      <c r="AK19" s="1">
        <v>32.9</v>
      </c>
      <c r="AL19" s="1">
        <v>32.9</v>
      </c>
      <c r="AM19" s="1">
        <v>33</v>
      </c>
      <c r="AN19" s="1">
        <v>33</v>
      </c>
      <c r="AO19" s="1">
        <v>33</v>
      </c>
      <c r="AP19" s="1">
        <v>33.1</v>
      </c>
      <c r="AQ19" s="1">
        <v>33.1</v>
      </c>
      <c r="AR19" s="1">
        <v>33.1</v>
      </c>
      <c r="AS19" s="1">
        <v>33.200000000000003</v>
      </c>
      <c r="AT19" s="1">
        <v>33.1</v>
      </c>
      <c r="AU19" s="1">
        <v>33.1</v>
      </c>
      <c r="AV19" s="1">
        <v>33.1</v>
      </c>
      <c r="AW19" s="1">
        <v>33.1</v>
      </c>
      <c r="AX19" s="1">
        <v>33.1</v>
      </c>
      <c r="AY19" s="1">
        <v>33</v>
      </c>
      <c r="AZ19" s="1">
        <v>33</v>
      </c>
      <c r="BA19" s="1">
        <v>32.9</v>
      </c>
      <c r="BB19" s="1">
        <v>32.9</v>
      </c>
      <c r="BC19" s="1">
        <v>32.799999999999997</v>
      </c>
      <c r="BD19" s="1">
        <v>32.799999999999997</v>
      </c>
      <c r="BE19" s="1">
        <v>32.799999999999997</v>
      </c>
      <c r="BF19" s="1">
        <v>32.700000000000003</v>
      </c>
      <c r="BG19" s="1">
        <v>32.799999999999997</v>
      </c>
      <c r="BH19" s="1">
        <v>32.700000000000003</v>
      </c>
      <c r="BI19" s="1">
        <v>32.799999999999997</v>
      </c>
      <c r="BJ19" s="1">
        <v>32.700000000000003</v>
      </c>
      <c r="BK19" s="1">
        <v>32.700000000000003</v>
      </c>
      <c r="BL19" s="1">
        <v>32.799999999999997</v>
      </c>
      <c r="BM19" s="1">
        <v>32.9</v>
      </c>
      <c r="BN19" s="1">
        <v>32.799999999999997</v>
      </c>
      <c r="BO19" s="1">
        <v>32.799999999999997</v>
      </c>
      <c r="BP19" s="1">
        <v>32.799999999999997</v>
      </c>
      <c r="BQ19" s="1">
        <v>32.799999999999997</v>
      </c>
      <c r="BR19" s="1">
        <v>32.799999999999997</v>
      </c>
      <c r="BS19" s="1">
        <v>32.799999999999997</v>
      </c>
      <c r="BT19" s="1">
        <v>32.799999999999997</v>
      </c>
      <c r="BU19" s="1">
        <v>32.9</v>
      </c>
      <c r="BV19" s="1">
        <v>33</v>
      </c>
      <c r="BW19" s="1">
        <v>32.9</v>
      </c>
      <c r="BX19" s="1">
        <v>32.9</v>
      </c>
      <c r="BY19" s="1">
        <v>32.9</v>
      </c>
      <c r="BZ19" s="1">
        <v>32.9</v>
      </c>
      <c r="CA19" s="1">
        <v>32.9</v>
      </c>
      <c r="CB19" s="1">
        <v>32.9</v>
      </c>
      <c r="CC19" s="1">
        <v>33</v>
      </c>
      <c r="CD19" s="1">
        <v>32.9</v>
      </c>
      <c r="CE19" s="1">
        <v>33</v>
      </c>
      <c r="CF19" s="1">
        <v>32.799999999999997</v>
      </c>
      <c r="CG19" s="1">
        <v>32.9</v>
      </c>
      <c r="CH19" s="1">
        <v>32.9</v>
      </c>
      <c r="CI19" s="1">
        <v>32.9</v>
      </c>
      <c r="CJ19" s="1">
        <v>33</v>
      </c>
      <c r="CK19" s="1">
        <v>32.9</v>
      </c>
      <c r="CL19" s="1">
        <v>33</v>
      </c>
      <c r="CM19" s="1">
        <v>33</v>
      </c>
      <c r="CN19" s="1">
        <v>32.9</v>
      </c>
      <c r="CO19" s="1">
        <v>32.9</v>
      </c>
      <c r="CP19" s="1">
        <v>33</v>
      </c>
      <c r="CQ19" s="1">
        <v>32.9</v>
      </c>
      <c r="CR19" s="1">
        <v>32.9</v>
      </c>
      <c r="CS19" s="1">
        <v>32.9</v>
      </c>
      <c r="CT19" s="1">
        <v>32.9</v>
      </c>
      <c r="CU19" s="1">
        <v>32.9</v>
      </c>
      <c r="CV19" s="1">
        <v>32.9</v>
      </c>
      <c r="CW19" s="1">
        <v>32.9</v>
      </c>
      <c r="CX19" s="1">
        <v>33.1</v>
      </c>
      <c r="CY19" s="1">
        <v>32.9</v>
      </c>
      <c r="CZ19" s="1">
        <v>32.799999999999997</v>
      </c>
      <c r="DA19" s="1">
        <v>32.9</v>
      </c>
      <c r="DB19" s="1">
        <v>32.9</v>
      </c>
      <c r="DC19" s="1">
        <v>32.700000000000003</v>
      </c>
      <c r="DD19" s="1">
        <v>32.700000000000003</v>
      </c>
      <c r="DE19" s="1">
        <v>32.700000000000003</v>
      </c>
      <c r="DF19" s="1">
        <v>32.799999999999997</v>
      </c>
      <c r="DG19" s="1">
        <v>32.799999999999997</v>
      </c>
      <c r="DH19" s="1">
        <v>32.700000000000003</v>
      </c>
      <c r="DI19" s="1">
        <v>32.700000000000003</v>
      </c>
      <c r="DJ19" s="1">
        <v>32.700000000000003</v>
      </c>
      <c r="DK19" s="1">
        <v>32.799999999999997</v>
      </c>
      <c r="DL19" s="1">
        <v>32.799999999999997</v>
      </c>
      <c r="DM19" s="1">
        <v>32.799999999999997</v>
      </c>
      <c r="DN19" s="1">
        <v>32.700000000000003</v>
      </c>
      <c r="DO19" s="1">
        <v>32.799999999999997</v>
      </c>
      <c r="DP19" s="1">
        <v>32.799999999999997</v>
      </c>
      <c r="DQ19" s="1">
        <v>32.9</v>
      </c>
      <c r="DR19" s="1">
        <v>32.9</v>
      </c>
      <c r="DS19" s="1">
        <v>32.9</v>
      </c>
      <c r="DT19" s="1">
        <v>32.9</v>
      </c>
      <c r="DU19" s="1">
        <v>33</v>
      </c>
      <c r="DV19" s="1">
        <v>32.9</v>
      </c>
      <c r="DW19" s="1">
        <v>32.9</v>
      </c>
      <c r="DX19" s="1">
        <v>32.9</v>
      </c>
      <c r="DY19" s="1">
        <v>33</v>
      </c>
      <c r="DZ19" s="1">
        <v>32.9</v>
      </c>
      <c r="EA19" s="1">
        <v>33</v>
      </c>
      <c r="EB19" s="1">
        <v>33</v>
      </c>
      <c r="EC19" s="1">
        <v>32.9</v>
      </c>
      <c r="ED19" s="1">
        <v>33</v>
      </c>
      <c r="EE19" s="1">
        <v>32.9</v>
      </c>
      <c r="EF19" s="1">
        <v>33</v>
      </c>
      <c r="EG19" s="1">
        <v>33</v>
      </c>
      <c r="EH19" s="1">
        <v>32.9</v>
      </c>
      <c r="EI19" s="1">
        <v>32.9</v>
      </c>
      <c r="EJ19" s="1">
        <v>32.9</v>
      </c>
      <c r="EK19" s="1">
        <v>32.9</v>
      </c>
      <c r="EL19" s="1">
        <v>33</v>
      </c>
      <c r="EM19" s="1">
        <v>33.1</v>
      </c>
      <c r="EN19" s="1">
        <v>33</v>
      </c>
      <c r="EO19" s="1">
        <v>33.1</v>
      </c>
      <c r="EP19" s="1">
        <v>33</v>
      </c>
      <c r="EQ19" s="1">
        <v>33</v>
      </c>
      <c r="ER19" s="1">
        <v>33.1</v>
      </c>
      <c r="ES19" s="1">
        <v>33</v>
      </c>
      <c r="ET19" s="1">
        <v>33.1</v>
      </c>
      <c r="EU19" s="1">
        <v>33</v>
      </c>
      <c r="EV19" s="1">
        <v>33</v>
      </c>
      <c r="EW19" s="1">
        <v>33.1</v>
      </c>
      <c r="EX19" s="1">
        <v>33</v>
      </c>
      <c r="EY19" s="1">
        <v>33.1</v>
      </c>
      <c r="EZ19" s="1">
        <v>33</v>
      </c>
      <c r="FA19" s="1">
        <v>33.1</v>
      </c>
      <c r="FB19" s="1">
        <v>33</v>
      </c>
      <c r="FC19" s="1">
        <v>33.1</v>
      </c>
      <c r="FD19" s="1">
        <v>33.1</v>
      </c>
      <c r="FE19" s="1">
        <v>33</v>
      </c>
      <c r="FF19" s="1">
        <v>33.1</v>
      </c>
      <c r="FG19" s="1">
        <v>33.1</v>
      </c>
      <c r="FH19" s="1">
        <v>33.1</v>
      </c>
      <c r="FI19" s="1">
        <v>33.1</v>
      </c>
      <c r="FJ19" s="1">
        <v>33.1</v>
      </c>
      <c r="FK19" s="1">
        <v>33.1</v>
      </c>
      <c r="FL19" s="1">
        <v>33.1</v>
      </c>
      <c r="FM19" s="1">
        <v>33.1</v>
      </c>
      <c r="FN19" s="1">
        <v>33.1</v>
      </c>
      <c r="FO19" s="1">
        <v>33</v>
      </c>
      <c r="FP19" s="1">
        <v>33.1</v>
      </c>
      <c r="FQ19" s="1">
        <v>33.1</v>
      </c>
      <c r="FR19" s="1">
        <v>33.1</v>
      </c>
      <c r="FS19" s="1">
        <v>33.200000000000003</v>
      </c>
      <c r="FT19" s="1">
        <v>33.1</v>
      </c>
      <c r="FU19" s="1">
        <v>33.200000000000003</v>
      </c>
      <c r="FV19" s="1">
        <v>33.1</v>
      </c>
      <c r="FW19" s="1">
        <v>33.1</v>
      </c>
      <c r="FX19" s="1">
        <v>33</v>
      </c>
      <c r="FY19" s="1">
        <v>33.1</v>
      </c>
      <c r="FZ19" s="1">
        <v>33.1</v>
      </c>
      <c r="GA19" s="1">
        <v>33.200000000000003</v>
      </c>
      <c r="GB19" s="1">
        <v>33.1</v>
      </c>
      <c r="GC19" s="1">
        <v>33.200000000000003</v>
      </c>
      <c r="GD19" s="1">
        <v>33.200000000000003</v>
      </c>
      <c r="GE19" s="1">
        <v>33.1</v>
      </c>
      <c r="GF19" s="1">
        <v>32.700000000000003</v>
      </c>
      <c r="GG19" s="1">
        <v>33.1</v>
      </c>
      <c r="GH19" s="1">
        <v>33.299999999999997</v>
      </c>
      <c r="GI19" s="1">
        <v>33.5</v>
      </c>
      <c r="GJ19" s="1">
        <v>33.5</v>
      </c>
      <c r="GK19" s="1">
        <v>33.700000000000003</v>
      </c>
      <c r="GL19" s="1">
        <v>33.700000000000003</v>
      </c>
      <c r="GM19" s="1">
        <v>33.6</v>
      </c>
      <c r="GN19" s="1">
        <v>33.799999999999997</v>
      </c>
      <c r="GO19" s="1">
        <v>33.799999999999997</v>
      </c>
    </row>
    <row r="20" spans="1:198" s="1" customFormat="1" x14ac:dyDescent="0.3">
      <c r="A20" s="1" t="s">
        <v>83</v>
      </c>
      <c r="B20" s="1" t="s">
        <v>56</v>
      </c>
      <c r="C20" s="1" t="s">
        <v>57</v>
      </c>
      <c r="D20" s="1" t="s">
        <v>65</v>
      </c>
      <c r="S20" s="1">
        <v>26.2</v>
      </c>
      <c r="T20" s="1">
        <v>26.2</v>
      </c>
      <c r="U20" s="1">
        <v>26.2</v>
      </c>
      <c r="V20" s="1">
        <v>26.2</v>
      </c>
      <c r="W20" s="1">
        <v>26.3</v>
      </c>
      <c r="X20" s="1">
        <v>26.2</v>
      </c>
      <c r="Y20" s="1">
        <v>26.2</v>
      </c>
      <c r="Z20" s="1">
        <v>26.2</v>
      </c>
      <c r="AA20" s="1">
        <v>26.2</v>
      </c>
      <c r="AB20" s="1">
        <v>26.4</v>
      </c>
      <c r="AC20" s="1">
        <v>26.2</v>
      </c>
      <c r="AD20" s="1">
        <v>26</v>
      </c>
      <c r="AE20" s="1">
        <v>26.1</v>
      </c>
      <c r="AF20" s="1">
        <v>26.1</v>
      </c>
      <c r="AG20" s="1">
        <v>26.1</v>
      </c>
      <c r="AH20" s="1">
        <v>26.1</v>
      </c>
      <c r="AI20" s="1">
        <v>26.1</v>
      </c>
      <c r="AJ20" s="1">
        <v>26</v>
      </c>
      <c r="AK20" s="1">
        <v>26</v>
      </c>
      <c r="AL20" s="1">
        <v>26</v>
      </c>
      <c r="AM20" s="1">
        <v>26</v>
      </c>
      <c r="AN20" s="1">
        <v>26</v>
      </c>
      <c r="AO20" s="1">
        <v>26</v>
      </c>
      <c r="AP20" s="1">
        <v>25.9</v>
      </c>
      <c r="AQ20" s="1">
        <v>25.9</v>
      </c>
      <c r="AR20" s="1">
        <v>25.9</v>
      </c>
      <c r="AS20" s="1">
        <v>26</v>
      </c>
      <c r="AT20" s="1">
        <v>25.9</v>
      </c>
      <c r="AU20" s="1">
        <v>25.8</v>
      </c>
      <c r="AV20" s="1">
        <v>25.8</v>
      </c>
      <c r="AW20" s="1">
        <v>25.8</v>
      </c>
      <c r="AX20" s="1">
        <v>25.9</v>
      </c>
      <c r="AY20" s="1">
        <v>25.7</v>
      </c>
      <c r="AZ20" s="1">
        <v>25.6</v>
      </c>
      <c r="BA20" s="1">
        <v>25.6</v>
      </c>
      <c r="BB20" s="1">
        <v>26</v>
      </c>
      <c r="BC20" s="1">
        <v>25.5</v>
      </c>
      <c r="BD20" s="1">
        <v>25.4</v>
      </c>
      <c r="BE20" s="1">
        <v>25.5</v>
      </c>
      <c r="BF20" s="1">
        <v>25.5</v>
      </c>
      <c r="BG20" s="1">
        <v>25.5</v>
      </c>
      <c r="BH20" s="1">
        <v>25.6</v>
      </c>
      <c r="BI20" s="1">
        <v>25.6</v>
      </c>
      <c r="BJ20" s="1">
        <v>25.5</v>
      </c>
      <c r="BK20" s="1">
        <v>25.6</v>
      </c>
      <c r="BL20" s="1">
        <v>25.6</v>
      </c>
      <c r="BM20" s="1">
        <v>25.6</v>
      </c>
      <c r="BN20" s="1">
        <v>25.7</v>
      </c>
      <c r="BO20" s="1">
        <v>25.7</v>
      </c>
      <c r="BP20" s="1">
        <v>25.7</v>
      </c>
      <c r="BQ20" s="1">
        <v>25.8</v>
      </c>
      <c r="BR20" s="1">
        <v>25.7</v>
      </c>
      <c r="BS20" s="1">
        <v>25.8</v>
      </c>
      <c r="BT20" s="1">
        <v>25.9</v>
      </c>
      <c r="BU20" s="1">
        <v>25.8</v>
      </c>
      <c r="BV20" s="1">
        <v>25.9</v>
      </c>
      <c r="BW20" s="1">
        <v>25.9</v>
      </c>
      <c r="BX20" s="1">
        <v>25.8</v>
      </c>
      <c r="BY20" s="1">
        <v>25.8</v>
      </c>
      <c r="BZ20" s="1">
        <v>25.9</v>
      </c>
      <c r="CA20" s="1">
        <v>25.8</v>
      </c>
      <c r="CB20" s="1">
        <v>26</v>
      </c>
      <c r="CC20" s="1">
        <v>25.8</v>
      </c>
      <c r="CD20" s="1">
        <v>25.8</v>
      </c>
      <c r="CE20" s="1">
        <v>26</v>
      </c>
      <c r="CF20" s="1">
        <v>25.9</v>
      </c>
      <c r="CG20" s="1">
        <v>25.9</v>
      </c>
      <c r="CH20" s="1">
        <v>26.1</v>
      </c>
      <c r="CI20" s="1">
        <v>26.1</v>
      </c>
      <c r="CJ20" s="1">
        <v>26.1</v>
      </c>
      <c r="CK20" s="1">
        <v>26.2</v>
      </c>
      <c r="CL20" s="1">
        <v>26</v>
      </c>
      <c r="CM20" s="1">
        <v>26.1</v>
      </c>
      <c r="CN20" s="1">
        <v>26.1</v>
      </c>
      <c r="CO20" s="1">
        <v>26</v>
      </c>
      <c r="CP20" s="1">
        <v>26.1</v>
      </c>
      <c r="CQ20" s="1">
        <v>26.1</v>
      </c>
      <c r="CR20" s="1">
        <v>26</v>
      </c>
      <c r="CS20" s="1">
        <v>26.1</v>
      </c>
      <c r="CT20" s="1">
        <v>26</v>
      </c>
      <c r="CU20" s="1">
        <v>26</v>
      </c>
      <c r="CV20" s="1">
        <v>26.1</v>
      </c>
      <c r="CW20" s="1">
        <v>26</v>
      </c>
      <c r="CX20" s="1">
        <v>26.1</v>
      </c>
      <c r="CY20" s="1">
        <v>26.2</v>
      </c>
      <c r="CZ20" s="1">
        <v>26</v>
      </c>
      <c r="DA20" s="1">
        <v>26</v>
      </c>
      <c r="DB20" s="1">
        <v>26</v>
      </c>
      <c r="DC20" s="1">
        <v>25.9</v>
      </c>
      <c r="DD20" s="1">
        <v>26</v>
      </c>
      <c r="DE20" s="1">
        <v>26</v>
      </c>
      <c r="DF20" s="1">
        <v>26</v>
      </c>
      <c r="DG20" s="1">
        <v>25.9</v>
      </c>
      <c r="DH20" s="1">
        <v>25.8</v>
      </c>
      <c r="DI20" s="1">
        <v>26</v>
      </c>
      <c r="DJ20" s="1">
        <v>25.8</v>
      </c>
      <c r="DK20" s="1">
        <v>26.2</v>
      </c>
      <c r="DL20" s="1">
        <v>26.2</v>
      </c>
      <c r="DM20" s="1">
        <v>26.1</v>
      </c>
      <c r="DN20" s="1">
        <v>26.1</v>
      </c>
      <c r="DO20" s="1">
        <v>26.1</v>
      </c>
      <c r="DP20" s="1">
        <v>26.3</v>
      </c>
      <c r="DQ20" s="1">
        <v>26.2</v>
      </c>
      <c r="DR20" s="1">
        <v>26.2</v>
      </c>
      <c r="DS20" s="1">
        <v>26.2</v>
      </c>
      <c r="DT20" s="1">
        <v>26.3</v>
      </c>
      <c r="DU20" s="1">
        <v>26.3</v>
      </c>
      <c r="DV20" s="1">
        <v>26.3</v>
      </c>
      <c r="DW20" s="1">
        <v>26.2</v>
      </c>
      <c r="DX20" s="1">
        <v>26.2</v>
      </c>
      <c r="DY20" s="1">
        <v>26.2</v>
      </c>
      <c r="DZ20" s="1">
        <v>26.3</v>
      </c>
      <c r="EA20" s="1">
        <v>26.2</v>
      </c>
      <c r="EB20" s="1">
        <v>26.2</v>
      </c>
      <c r="EC20" s="1">
        <v>26.3</v>
      </c>
      <c r="ED20" s="1">
        <v>26.3</v>
      </c>
      <c r="EE20" s="1">
        <v>26.2</v>
      </c>
      <c r="EF20" s="1">
        <v>26.3</v>
      </c>
      <c r="EG20" s="1">
        <v>26.2</v>
      </c>
      <c r="EH20" s="1">
        <v>26.2</v>
      </c>
      <c r="EI20" s="1">
        <v>26.1</v>
      </c>
      <c r="EJ20" s="1">
        <v>26.1</v>
      </c>
      <c r="EK20" s="1">
        <v>26.1</v>
      </c>
      <c r="EL20" s="1">
        <v>26.1</v>
      </c>
      <c r="EM20" s="1">
        <v>26.1</v>
      </c>
      <c r="EN20" s="1">
        <v>26</v>
      </c>
      <c r="EO20" s="1">
        <v>26.2</v>
      </c>
      <c r="EP20" s="1">
        <v>26</v>
      </c>
      <c r="EQ20" s="1">
        <v>26.1</v>
      </c>
      <c r="ER20" s="1">
        <v>25.9</v>
      </c>
      <c r="ES20" s="1">
        <v>26</v>
      </c>
      <c r="ET20" s="1">
        <v>25.9</v>
      </c>
      <c r="EU20" s="1">
        <v>26</v>
      </c>
      <c r="EV20" s="1">
        <v>26.1</v>
      </c>
      <c r="EW20" s="1">
        <v>26</v>
      </c>
      <c r="EX20" s="1">
        <v>26.1</v>
      </c>
      <c r="EY20" s="1">
        <v>26.1</v>
      </c>
      <c r="EZ20" s="1">
        <v>26</v>
      </c>
      <c r="FA20" s="1">
        <v>26</v>
      </c>
      <c r="FB20" s="1">
        <v>26.1</v>
      </c>
      <c r="FC20" s="1">
        <v>26.1</v>
      </c>
      <c r="FD20" s="1">
        <v>26.1</v>
      </c>
      <c r="FE20" s="1">
        <v>26</v>
      </c>
      <c r="FF20" s="1">
        <v>26.1</v>
      </c>
      <c r="FG20" s="1">
        <v>26.1</v>
      </c>
      <c r="FH20" s="1">
        <v>26.1</v>
      </c>
      <c r="FI20" s="1">
        <v>26.1</v>
      </c>
      <c r="FJ20" s="1">
        <v>26.1</v>
      </c>
      <c r="FK20" s="1">
        <v>26.1</v>
      </c>
      <c r="FL20" s="1">
        <v>26.1</v>
      </c>
      <c r="FM20" s="1">
        <v>26</v>
      </c>
      <c r="FN20" s="1">
        <v>26.1</v>
      </c>
      <c r="FO20" s="1">
        <v>25.9</v>
      </c>
      <c r="FP20" s="1">
        <v>26</v>
      </c>
      <c r="FQ20" s="1">
        <v>26.1</v>
      </c>
      <c r="FR20" s="1">
        <v>26</v>
      </c>
      <c r="FS20" s="1">
        <v>26.1</v>
      </c>
      <c r="FT20" s="1">
        <v>25.9</v>
      </c>
      <c r="FU20" s="1">
        <v>25.8</v>
      </c>
      <c r="FV20" s="1">
        <v>25.9</v>
      </c>
      <c r="FW20" s="1">
        <v>25.8</v>
      </c>
      <c r="FX20" s="1">
        <v>25.8</v>
      </c>
      <c r="FY20" s="1">
        <v>25.9</v>
      </c>
      <c r="FZ20" s="1">
        <v>25.9</v>
      </c>
      <c r="GA20" s="1">
        <v>25.9</v>
      </c>
      <c r="GB20" s="1">
        <v>25.8</v>
      </c>
      <c r="GC20" s="1">
        <v>25.9</v>
      </c>
      <c r="GD20" s="1">
        <v>25.8</v>
      </c>
      <c r="GE20" s="1">
        <v>24.1</v>
      </c>
      <c r="GF20" s="1">
        <v>24.2</v>
      </c>
      <c r="GG20" s="1">
        <v>25.9</v>
      </c>
      <c r="GH20" s="1">
        <v>25.7</v>
      </c>
      <c r="GI20" s="1">
        <v>25.5</v>
      </c>
      <c r="GJ20" s="1">
        <v>25.8</v>
      </c>
      <c r="GK20" s="1">
        <v>26.1</v>
      </c>
      <c r="GL20" s="1">
        <v>26</v>
      </c>
      <c r="GM20" s="1">
        <v>25.7</v>
      </c>
      <c r="GN20" s="1">
        <v>25.2</v>
      </c>
      <c r="GO20" s="1">
        <v>25.8</v>
      </c>
      <c r="GP20" s="1">
        <v>25.3</v>
      </c>
    </row>
    <row r="21" spans="1:198" s="1" customFormat="1" x14ac:dyDescent="0.3">
      <c r="A21" s="1" t="s">
        <v>84</v>
      </c>
      <c r="B21" s="1" t="s">
        <v>59</v>
      </c>
      <c r="C21" s="1">
        <v>71</v>
      </c>
      <c r="D21" s="1" t="s">
        <v>65</v>
      </c>
      <c r="S21" s="1">
        <v>24.9</v>
      </c>
      <c r="T21" s="1">
        <v>25.5</v>
      </c>
      <c r="U21" s="1">
        <v>25.6</v>
      </c>
      <c r="V21" s="1">
        <v>25.6</v>
      </c>
      <c r="W21" s="1">
        <v>25.7</v>
      </c>
      <c r="X21" s="1">
        <v>25.8</v>
      </c>
      <c r="Y21" s="1">
        <v>25.6</v>
      </c>
      <c r="Z21" s="1">
        <v>25.3</v>
      </c>
      <c r="AA21" s="1">
        <v>25.4</v>
      </c>
      <c r="AB21" s="1">
        <v>25.5</v>
      </c>
      <c r="AC21" s="1">
        <v>25.3</v>
      </c>
      <c r="AD21" s="1">
        <v>25.3</v>
      </c>
      <c r="AE21" s="1">
        <v>25.6</v>
      </c>
      <c r="AF21" s="1">
        <v>25.5</v>
      </c>
      <c r="AG21" s="1">
        <v>25.4</v>
      </c>
      <c r="AH21" s="1">
        <v>25.5</v>
      </c>
      <c r="AI21" s="1">
        <v>25.3</v>
      </c>
      <c r="AJ21" s="1">
        <v>25</v>
      </c>
      <c r="AK21" s="1">
        <v>25.3</v>
      </c>
      <c r="AL21" s="1">
        <v>25.4</v>
      </c>
      <c r="AM21" s="1">
        <v>25.4</v>
      </c>
      <c r="AN21" s="1">
        <v>25.4</v>
      </c>
      <c r="AO21" s="1">
        <v>25.4</v>
      </c>
      <c r="AP21" s="1">
        <v>25.4</v>
      </c>
      <c r="AQ21" s="1">
        <v>25.4</v>
      </c>
      <c r="AR21" s="1">
        <v>25.2</v>
      </c>
      <c r="AS21" s="1">
        <v>25.3</v>
      </c>
      <c r="AT21" s="1">
        <v>25.1</v>
      </c>
      <c r="AU21" s="1">
        <v>25.2</v>
      </c>
      <c r="AV21" s="1">
        <v>25.1</v>
      </c>
      <c r="AW21" s="1">
        <v>25.2</v>
      </c>
      <c r="AX21" s="1">
        <v>25.3</v>
      </c>
      <c r="AY21" s="1">
        <v>24.8</v>
      </c>
      <c r="AZ21" s="1">
        <v>24.8</v>
      </c>
      <c r="BA21" s="1">
        <v>24.9</v>
      </c>
      <c r="BB21" s="1">
        <v>24.8</v>
      </c>
      <c r="BC21" s="1">
        <v>24.8</v>
      </c>
      <c r="BD21" s="1">
        <v>25.3</v>
      </c>
      <c r="BE21" s="1">
        <v>24.9</v>
      </c>
      <c r="BF21" s="1">
        <v>24.5</v>
      </c>
      <c r="BG21" s="1">
        <v>24.7</v>
      </c>
      <c r="BH21" s="1">
        <v>24.9</v>
      </c>
      <c r="BI21" s="1">
        <v>25.3</v>
      </c>
      <c r="BJ21" s="1">
        <v>25.1</v>
      </c>
      <c r="BK21" s="1">
        <v>25.2</v>
      </c>
      <c r="BL21" s="1">
        <v>25.2</v>
      </c>
      <c r="BM21" s="1">
        <v>25.2</v>
      </c>
      <c r="BN21" s="1">
        <v>25</v>
      </c>
      <c r="BO21" s="1">
        <v>25.1</v>
      </c>
      <c r="BP21" s="1">
        <v>25.2</v>
      </c>
      <c r="BQ21" s="1">
        <v>25.1</v>
      </c>
      <c r="BR21" s="1">
        <v>25.3</v>
      </c>
      <c r="BS21" s="1">
        <v>25.4</v>
      </c>
      <c r="BT21" s="1">
        <v>25.3</v>
      </c>
      <c r="BU21" s="1">
        <v>25.2</v>
      </c>
      <c r="BV21" s="1">
        <v>25.2</v>
      </c>
      <c r="BW21" s="1">
        <v>25.3</v>
      </c>
      <c r="BX21" s="1">
        <v>25</v>
      </c>
      <c r="BY21" s="1">
        <v>25</v>
      </c>
      <c r="BZ21" s="1">
        <v>25.1</v>
      </c>
      <c r="CA21" s="1">
        <v>24.9</v>
      </c>
      <c r="CB21" s="1">
        <v>25.1</v>
      </c>
      <c r="CC21" s="1">
        <v>25.1</v>
      </c>
      <c r="CD21" s="1">
        <v>24.9</v>
      </c>
      <c r="CE21" s="1">
        <v>25</v>
      </c>
      <c r="CF21" s="1">
        <v>25</v>
      </c>
      <c r="CG21" s="1">
        <v>24.7</v>
      </c>
      <c r="CH21" s="1">
        <v>24.9</v>
      </c>
      <c r="CI21" s="1">
        <v>25</v>
      </c>
      <c r="CJ21" s="1">
        <v>25</v>
      </c>
      <c r="CK21" s="1">
        <v>25</v>
      </c>
      <c r="CL21" s="1">
        <v>24.9</v>
      </c>
      <c r="CM21" s="1">
        <v>24.8</v>
      </c>
      <c r="CN21" s="1">
        <v>24.6</v>
      </c>
      <c r="CO21" s="1">
        <v>24.4</v>
      </c>
      <c r="CP21" s="1">
        <v>24.7</v>
      </c>
      <c r="CQ21" s="1">
        <v>24.7</v>
      </c>
      <c r="CR21" s="1">
        <v>24.5</v>
      </c>
      <c r="CS21" s="1">
        <v>24.4</v>
      </c>
      <c r="CT21" s="1">
        <v>24.5</v>
      </c>
      <c r="CU21" s="1">
        <v>24.5</v>
      </c>
      <c r="CV21" s="1">
        <v>24.7</v>
      </c>
      <c r="CW21" s="1">
        <v>24.7</v>
      </c>
      <c r="CX21" s="1">
        <v>24.8</v>
      </c>
      <c r="CY21" s="1">
        <v>24.8</v>
      </c>
      <c r="CZ21" s="1">
        <v>24.6</v>
      </c>
      <c r="DA21" s="1">
        <v>24.7</v>
      </c>
      <c r="DB21" s="1">
        <v>24.9</v>
      </c>
      <c r="DC21" s="1">
        <v>24.8</v>
      </c>
      <c r="DD21" s="1">
        <v>24.6</v>
      </c>
      <c r="DE21" s="1">
        <v>24.8</v>
      </c>
      <c r="DF21" s="1">
        <v>24.6</v>
      </c>
      <c r="DG21" s="1">
        <v>24.7</v>
      </c>
      <c r="DH21" s="1">
        <v>24.5</v>
      </c>
      <c r="DI21" s="1">
        <v>24.7</v>
      </c>
      <c r="DJ21" s="1">
        <v>24.8</v>
      </c>
      <c r="DK21" s="1">
        <v>25</v>
      </c>
      <c r="DL21" s="1">
        <v>25.1</v>
      </c>
      <c r="DM21" s="1">
        <v>25.2</v>
      </c>
      <c r="DN21" s="1">
        <v>25</v>
      </c>
      <c r="DO21" s="1">
        <v>25.2</v>
      </c>
      <c r="DP21" s="1">
        <v>25.3</v>
      </c>
      <c r="DQ21" s="1">
        <v>25.3</v>
      </c>
      <c r="DR21" s="1">
        <v>25.3</v>
      </c>
      <c r="DS21" s="1">
        <v>25.3</v>
      </c>
      <c r="DT21" s="1">
        <v>25.2</v>
      </c>
      <c r="DU21" s="1">
        <v>25.3</v>
      </c>
      <c r="DV21" s="1">
        <v>25.2</v>
      </c>
      <c r="DW21" s="1">
        <v>25.1</v>
      </c>
      <c r="DX21" s="1">
        <v>25.1</v>
      </c>
      <c r="DY21" s="1">
        <v>25.2</v>
      </c>
      <c r="DZ21" s="1">
        <v>25.1</v>
      </c>
      <c r="EA21" s="1">
        <v>25.2</v>
      </c>
      <c r="EB21" s="1">
        <v>25.3</v>
      </c>
      <c r="EC21" s="1">
        <v>25.4</v>
      </c>
      <c r="ED21" s="1">
        <v>25.4</v>
      </c>
      <c r="EE21" s="1">
        <v>25.2</v>
      </c>
      <c r="EF21" s="1">
        <v>25.2</v>
      </c>
      <c r="EG21" s="1">
        <v>25.1</v>
      </c>
      <c r="EH21" s="1">
        <v>25</v>
      </c>
      <c r="EI21" s="1">
        <v>24.9</v>
      </c>
      <c r="EJ21" s="1">
        <v>24.6</v>
      </c>
      <c r="EK21" s="1">
        <v>24.7</v>
      </c>
      <c r="EL21" s="1">
        <v>24.8</v>
      </c>
      <c r="EM21" s="1">
        <v>24.8</v>
      </c>
      <c r="EN21" s="1">
        <v>24.7</v>
      </c>
      <c r="EO21" s="1">
        <v>24.5</v>
      </c>
      <c r="EP21" s="1">
        <v>24.5</v>
      </c>
      <c r="EQ21" s="1">
        <v>24.7</v>
      </c>
      <c r="ER21" s="1">
        <v>24.7</v>
      </c>
      <c r="ES21" s="1">
        <v>24.4</v>
      </c>
      <c r="ET21" s="1">
        <v>24.4</v>
      </c>
      <c r="EU21" s="1">
        <v>24.4</v>
      </c>
      <c r="EV21" s="1">
        <v>24.5</v>
      </c>
      <c r="EW21" s="1">
        <v>24.4</v>
      </c>
      <c r="EX21" s="1">
        <v>24.3</v>
      </c>
      <c r="EY21" s="1">
        <v>24.2</v>
      </c>
      <c r="EZ21" s="1">
        <v>24.2</v>
      </c>
      <c r="FA21" s="1">
        <v>24.3</v>
      </c>
      <c r="FB21" s="1">
        <v>24.4</v>
      </c>
      <c r="FC21" s="1">
        <v>24.3</v>
      </c>
      <c r="FD21" s="1">
        <v>24.3</v>
      </c>
      <c r="FE21" s="1">
        <v>24.3</v>
      </c>
      <c r="FF21" s="1">
        <v>24.2</v>
      </c>
      <c r="FG21" s="1">
        <v>24.2</v>
      </c>
      <c r="FH21" s="1">
        <v>24.1</v>
      </c>
      <c r="FI21" s="1">
        <v>24.3</v>
      </c>
      <c r="FJ21" s="1">
        <v>24.2</v>
      </c>
      <c r="FK21" s="1">
        <v>24.2</v>
      </c>
      <c r="FL21" s="1">
        <v>24.1</v>
      </c>
      <c r="FM21" s="1">
        <v>23.8</v>
      </c>
      <c r="FN21" s="1">
        <v>24.1</v>
      </c>
      <c r="FO21" s="1">
        <v>24</v>
      </c>
      <c r="FP21" s="1">
        <v>24.1</v>
      </c>
      <c r="FQ21" s="1">
        <v>24.1</v>
      </c>
      <c r="FR21" s="1">
        <v>24</v>
      </c>
      <c r="FS21" s="1">
        <v>23.9</v>
      </c>
      <c r="FT21" s="1">
        <v>23.8</v>
      </c>
      <c r="FU21" s="1">
        <v>23.5</v>
      </c>
      <c r="FV21" s="1">
        <v>23.6</v>
      </c>
      <c r="FW21" s="1">
        <v>23.6</v>
      </c>
      <c r="FX21" s="1">
        <v>23.6</v>
      </c>
      <c r="FY21" s="1">
        <v>23.7</v>
      </c>
      <c r="FZ21" s="1">
        <v>23.5</v>
      </c>
      <c r="GA21" s="1">
        <v>23.4</v>
      </c>
      <c r="GB21" s="1">
        <v>23.4</v>
      </c>
      <c r="GC21" s="1">
        <v>23.4</v>
      </c>
      <c r="GD21" s="1">
        <v>23.5</v>
      </c>
      <c r="GE21" s="1">
        <v>22.6</v>
      </c>
      <c r="GF21" s="1">
        <v>27.8</v>
      </c>
      <c r="GG21" s="1">
        <v>27.8</v>
      </c>
      <c r="GH21" s="1">
        <v>25.1</v>
      </c>
      <c r="GI21" s="1">
        <v>24.8</v>
      </c>
      <c r="GJ21" s="1">
        <v>25.3</v>
      </c>
      <c r="GK21" s="1">
        <v>25.9</v>
      </c>
      <c r="GL21" s="1">
        <v>25.6</v>
      </c>
      <c r="GM21" s="1">
        <v>25.1</v>
      </c>
      <c r="GN21" s="1">
        <v>25</v>
      </c>
      <c r="GO21" s="1">
        <v>25.5</v>
      </c>
    </row>
    <row r="22" spans="1:198" s="1" customFormat="1" x14ac:dyDescent="0.3">
      <c r="A22" s="1" t="s">
        <v>85</v>
      </c>
      <c r="B22" s="1" t="s">
        <v>61</v>
      </c>
      <c r="C22" s="1">
        <v>72</v>
      </c>
      <c r="D22" s="1" t="s">
        <v>65</v>
      </c>
      <c r="S22" s="1">
        <v>26.4</v>
      </c>
      <c r="T22" s="1">
        <v>26.4</v>
      </c>
      <c r="U22" s="1">
        <v>26.3</v>
      </c>
      <c r="V22" s="1">
        <v>26.4</v>
      </c>
      <c r="W22" s="1">
        <v>26.4</v>
      </c>
      <c r="X22" s="1">
        <v>26.2</v>
      </c>
      <c r="Y22" s="1">
        <v>26.3</v>
      </c>
      <c r="Z22" s="1">
        <v>26.3</v>
      </c>
      <c r="AA22" s="1">
        <v>26.3</v>
      </c>
      <c r="AB22" s="1">
        <v>26.6</v>
      </c>
      <c r="AC22" s="1">
        <v>26.4</v>
      </c>
      <c r="AD22" s="1">
        <v>26.1</v>
      </c>
      <c r="AE22" s="1">
        <v>26.2</v>
      </c>
      <c r="AF22" s="1">
        <v>26.3</v>
      </c>
      <c r="AG22" s="1">
        <v>26.2</v>
      </c>
      <c r="AH22" s="1">
        <v>26.3</v>
      </c>
      <c r="AI22" s="1">
        <v>26.2</v>
      </c>
      <c r="AJ22" s="1">
        <v>26.2</v>
      </c>
      <c r="AK22" s="1">
        <v>26.2</v>
      </c>
      <c r="AL22" s="1">
        <v>26.1</v>
      </c>
      <c r="AM22" s="1">
        <v>26.1</v>
      </c>
      <c r="AN22" s="1">
        <v>26.2</v>
      </c>
      <c r="AO22" s="1">
        <v>26.1</v>
      </c>
      <c r="AP22" s="1">
        <v>26</v>
      </c>
      <c r="AQ22" s="1">
        <v>26</v>
      </c>
      <c r="AR22" s="1">
        <v>26</v>
      </c>
      <c r="AS22" s="1">
        <v>26</v>
      </c>
      <c r="AT22" s="1">
        <v>26</v>
      </c>
      <c r="AU22" s="1">
        <v>26</v>
      </c>
      <c r="AV22" s="1">
        <v>25.9</v>
      </c>
      <c r="AW22" s="1">
        <v>25.9</v>
      </c>
      <c r="AX22" s="1">
        <v>26</v>
      </c>
      <c r="AY22" s="1">
        <v>25.8</v>
      </c>
      <c r="AZ22" s="1">
        <v>25.8</v>
      </c>
      <c r="BA22" s="1">
        <v>25.8</v>
      </c>
      <c r="BB22" s="1">
        <v>25.8</v>
      </c>
      <c r="BC22" s="1">
        <v>25.7</v>
      </c>
      <c r="BD22" s="1">
        <v>25.5</v>
      </c>
      <c r="BE22" s="1">
        <v>25.6</v>
      </c>
      <c r="BF22" s="1">
        <v>25.6</v>
      </c>
      <c r="BG22" s="1">
        <v>25.6</v>
      </c>
      <c r="BH22" s="1">
        <v>25.6</v>
      </c>
      <c r="BI22" s="1">
        <v>25.6</v>
      </c>
      <c r="BJ22" s="1">
        <v>25.6</v>
      </c>
      <c r="BK22" s="1">
        <v>25.6</v>
      </c>
      <c r="BL22" s="1">
        <v>25.7</v>
      </c>
      <c r="BM22" s="1">
        <v>25.7</v>
      </c>
      <c r="BN22" s="1">
        <v>25.8</v>
      </c>
      <c r="BO22" s="1">
        <v>25.8</v>
      </c>
      <c r="BP22" s="1">
        <v>25.9</v>
      </c>
      <c r="BQ22" s="1">
        <v>25.9</v>
      </c>
      <c r="BR22" s="1">
        <v>25.8</v>
      </c>
      <c r="BS22" s="1">
        <v>26</v>
      </c>
      <c r="BT22" s="1">
        <v>26</v>
      </c>
      <c r="BU22" s="1">
        <v>26</v>
      </c>
      <c r="BV22" s="1">
        <v>26.1</v>
      </c>
      <c r="BW22" s="1">
        <v>26</v>
      </c>
      <c r="BX22" s="1">
        <v>26</v>
      </c>
      <c r="BY22" s="1">
        <v>25.8</v>
      </c>
      <c r="BZ22" s="1">
        <v>26</v>
      </c>
      <c r="CA22" s="1">
        <v>26</v>
      </c>
      <c r="CB22" s="1">
        <v>26</v>
      </c>
      <c r="CC22" s="1">
        <v>26</v>
      </c>
      <c r="CD22" s="1">
        <v>26</v>
      </c>
      <c r="CE22" s="1">
        <v>26.1</v>
      </c>
      <c r="CF22" s="1">
        <v>26</v>
      </c>
      <c r="CG22" s="1">
        <v>26.1</v>
      </c>
      <c r="CH22" s="1">
        <v>26.2</v>
      </c>
      <c r="CI22" s="1">
        <v>26.2</v>
      </c>
      <c r="CJ22" s="1">
        <v>26.3</v>
      </c>
      <c r="CK22" s="1">
        <v>26.4</v>
      </c>
      <c r="CL22" s="1">
        <v>26.3</v>
      </c>
      <c r="CM22" s="1">
        <v>26.3</v>
      </c>
      <c r="CN22" s="1">
        <v>26.2</v>
      </c>
      <c r="CO22" s="1">
        <v>26.2</v>
      </c>
      <c r="CP22" s="1">
        <v>26.3</v>
      </c>
      <c r="CQ22" s="1">
        <v>26.3</v>
      </c>
      <c r="CR22" s="1">
        <v>26.3</v>
      </c>
      <c r="CS22" s="1">
        <v>26.3</v>
      </c>
      <c r="CT22" s="1">
        <v>26.3</v>
      </c>
      <c r="CU22" s="1">
        <v>26.2</v>
      </c>
      <c r="CV22" s="1">
        <v>26.4</v>
      </c>
      <c r="CW22" s="1">
        <v>26.3</v>
      </c>
      <c r="CX22" s="1">
        <v>26.4</v>
      </c>
      <c r="CY22" s="1">
        <v>26.3</v>
      </c>
      <c r="CZ22" s="1">
        <v>26.3</v>
      </c>
      <c r="DA22" s="1">
        <v>26.2</v>
      </c>
      <c r="DB22" s="1">
        <v>26.2</v>
      </c>
      <c r="DC22" s="1">
        <v>26.2</v>
      </c>
      <c r="DD22" s="1">
        <v>26.2</v>
      </c>
      <c r="DE22" s="1">
        <v>26.1</v>
      </c>
      <c r="DF22" s="1">
        <v>26.1</v>
      </c>
      <c r="DG22" s="1">
        <v>26.2</v>
      </c>
      <c r="DH22" s="1">
        <v>26</v>
      </c>
      <c r="DI22" s="1">
        <v>26.2</v>
      </c>
      <c r="DJ22" s="1">
        <v>26</v>
      </c>
      <c r="DK22" s="1">
        <v>26.5</v>
      </c>
      <c r="DL22" s="1">
        <v>26.3</v>
      </c>
      <c r="DM22" s="1">
        <v>26.3</v>
      </c>
      <c r="DN22" s="1">
        <v>26.3</v>
      </c>
      <c r="DO22" s="1">
        <v>26.3</v>
      </c>
      <c r="DP22" s="1">
        <v>26.4</v>
      </c>
      <c r="DQ22" s="1">
        <v>26.4</v>
      </c>
      <c r="DR22" s="1">
        <v>26.4</v>
      </c>
      <c r="DS22" s="1">
        <v>26.5</v>
      </c>
      <c r="DT22" s="1">
        <v>26.5</v>
      </c>
      <c r="DU22" s="1">
        <v>26.5</v>
      </c>
      <c r="DV22" s="1">
        <v>26.5</v>
      </c>
      <c r="DW22" s="1">
        <v>26.4</v>
      </c>
      <c r="DX22" s="1">
        <v>26.4</v>
      </c>
      <c r="DY22" s="1">
        <v>26.5</v>
      </c>
      <c r="DZ22" s="1">
        <v>26.4</v>
      </c>
      <c r="EA22" s="1">
        <v>26.4</v>
      </c>
      <c r="EB22" s="1">
        <v>26.4</v>
      </c>
      <c r="EC22" s="1">
        <v>26.5</v>
      </c>
      <c r="ED22" s="1">
        <v>26.4</v>
      </c>
      <c r="EE22" s="1">
        <v>26.4</v>
      </c>
      <c r="EF22" s="1">
        <v>26.5</v>
      </c>
      <c r="EG22" s="1">
        <v>26.4</v>
      </c>
      <c r="EH22" s="1">
        <v>26.4</v>
      </c>
      <c r="EI22" s="1">
        <v>26.4</v>
      </c>
      <c r="EJ22" s="1">
        <v>26.3</v>
      </c>
      <c r="EK22" s="1">
        <v>26.3</v>
      </c>
      <c r="EL22" s="1">
        <v>26.3</v>
      </c>
      <c r="EM22" s="1">
        <v>26.4</v>
      </c>
      <c r="EN22" s="1">
        <v>26.3</v>
      </c>
      <c r="EO22" s="1">
        <v>26.5</v>
      </c>
      <c r="EP22" s="1">
        <v>26.2</v>
      </c>
      <c r="EQ22" s="1">
        <v>26.4</v>
      </c>
      <c r="ER22" s="1">
        <v>26.1</v>
      </c>
      <c r="ES22" s="1">
        <v>26.3</v>
      </c>
      <c r="ET22" s="1">
        <v>26.2</v>
      </c>
      <c r="EU22" s="1">
        <v>26.3</v>
      </c>
      <c r="EV22" s="1">
        <v>26.4</v>
      </c>
      <c r="EW22" s="1">
        <v>26.3</v>
      </c>
      <c r="EX22" s="1">
        <v>26.4</v>
      </c>
      <c r="EY22" s="1">
        <v>26.3</v>
      </c>
      <c r="EZ22" s="1">
        <v>26.4</v>
      </c>
      <c r="FA22" s="1">
        <v>26.3</v>
      </c>
      <c r="FB22" s="1">
        <v>26.3</v>
      </c>
      <c r="FC22" s="1">
        <v>26.4</v>
      </c>
      <c r="FD22" s="1">
        <v>26.4</v>
      </c>
      <c r="FE22" s="1">
        <v>26.2</v>
      </c>
      <c r="FF22" s="1">
        <v>26.5</v>
      </c>
      <c r="FG22" s="1">
        <v>26.4</v>
      </c>
      <c r="FH22" s="1">
        <v>26.4</v>
      </c>
      <c r="FI22" s="1">
        <v>26.4</v>
      </c>
      <c r="FJ22" s="1">
        <v>26.5</v>
      </c>
      <c r="FK22" s="1">
        <v>26.4</v>
      </c>
      <c r="FL22" s="1">
        <v>26.5</v>
      </c>
      <c r="FM22" s="1">
        <v>26.4</v>
      </c>
      <c r="FN22" s="1">
        <v>26.4</v>
      </c>
      <c r="FO22" s="1">
        <v>26.3</v>
      </c>
      <c r="FP22" s="1">
        <v>26.4</v>
      </c>
      <c r="FQ22" s="1">
        <v>26.4</v>
      </c>
      <c r="FR22" s="1">
        <v>26.4</v>
      </c>
      <c r="FS22" s="1">
        <v>26.5</v>
      </c>
      <c r="FT22" s="1">
        <v>26.3</v>
      </c>
      <c r="FU22" s="1">
        <v>26.3</v>
      </c>
      <c r="FV22" s="1">
        <v>26.3</v>
      </c>
      <c r="FW22" s="1">
        <v>26.3</v>
      </c>
      <c r="FX22" s="1">
        <v>26.3</v>
      </c>
      <c r="FY22" s="1">
        <v>26.3</v>
      </c>
      <c r="FZ22" s="1">
        <v>26.3</v>
      </c>
      <c r="GA22" s="1">
        <v>26.2</v>
      </c>
      <c r="GB22" s="1">
        <v>26.2</v>
      </c>
      <c r="GC22" s="1">
        <v>26.2</v>
      </c>
      <c r="GD22" s="1">
        <v>26.2</v>
      </c>
      <c r="GE22" s="1">
        <v>24.4</v>
      </c>
      <c r="GF22" s="1">
        <v>23.7</v>
      </c>
      <c r="GG22" s="1">
        <v>25.7</v>
      </c>
      <c r="GH22" s="1">
        <v>25.7</v>
      </c>
      <c r="GI22" s="1">
        <v>25.5</v>
      </c>
      <c r="GJ22" s="1">
        <v>25.9</v>
      </c>
      <c r="GK22" s="1">
        <v>26.1</v>
      </c>
      <c r="GL22" s="1">
        <v>26.1</v>
      </c>
      <c r="GM22" s="1">
        <v>25.8</v>
      </c>
      <c r="GN22" s="1">
        <v>25.2</v>
      </c>
      <c r="GO22" s="1">
        <v>25.8</v>
      </c>
    </row>
    <row r="23" spans="1:198" s="1" customFormat="1" x14ac:dyDescent="0.3">
      <c r="A23" s="1" t="s">
        <v>86</v>
      </c>
      <c r="B23" s="1" t="s">
        <v>63</v>
      </c>
      <c r="C23" s="1">
        <v>81</v>
      </c>
      <c r="D23" s="1" t="s">
        <v>65</v>
      </c>
      <c r="S23" s="1">
        <v>31.8</v>
      </c>
      <c r="T23" s="1">
        <v>31.8</v>
      </c>
      <c r="U23" s="1">
        <v>31.8</v>
      </c>
      <c r="V23" s="1">
        <v>31.8</v>
      </c>
      <c r="W23" s="1">
        <v>31.7</v>
      </c>
      <c r="X23" s="1">
        <v>31.7</v>
      </c>
      <c r="Y23" s="1">
        <v>31.7</v>
      </c>
      <c r="Z23" s="1">
        <v>31.5</v>
      </c>
      <c r="AA23" s="1">
        <v>31.6</v>
      </c>
      <c r="AB23" s="1">
        <v>31.7</v>
      </c>
      <c r="AC23" s="1">
        <v>31.6</v>
      </c>
      <c r="AD23" s="1">
        <v>31.6</v>
      </c>
      <c r="AE23" s="1">
        <v>31.6</v>
      </c>
      <c r="AF23" s="1">
        <v>31.4</v>
      </c>
      <c r="AG23" s="1">
        <v>31.6</v>
      </c>
      <c r="AH23" s="1">
        <v>31.6</v>
      </c>
      <c r="AI23" s="1">
        <v>31.5</v>
      </c>
      <c r="AJ23" s="1">
        <v>31.5</v>
      </c>
      <c r="AK23" s="1">
        <v>31.6</v>
      </c>
      <c r="AL23" s="1">
        <v>31.5</v>
      </c>
      <c r="AM23" s="1">
        <v>31.6</v>
      </c>
      <c r="AN23" s="1">
        <v>31.6</v>
      </c>
      <c r="AO23" s="1">
        <v>31.6</v>
      </c>
      <c r="AP23" s="1">
        <v>31.6</v>
      </c>
      <c r="AQ23" s="1">
        <v>31.6</v>
      </c>
      <c r="AR23" s="1">
        <v>31.6</v>
      </c>
      <c r="AS23" s="1">
        <v>31.6</v>
      </c>
      <c r="AT23" s="1">
        <v>31.6</v>
      </c>
      <c r="AU23" s="1">
        <v>31.5</v>
      </c>
      <c r="AV23" s="1">
        <v>31.6</v>
      </c>
      <c r="AW23" s="1">
        <v>31.6</v>
      </c>
      <c r="AX23" s="1">
        <v>31.6</v>
      </c>
      <c r="AY23" s="1">
        <v>31.6</v>
      </c>
      <c r="AZ23" s="1">
        <v>31.5</v>
      </c>
      <c r="BA23" s="1">
        <v>31.6</v>
      </c>
      <c r="BB23" s="1">
        <v>31.4</v>
      </c>
      <c r="BC23" s="1">
        <v>31.3</v>
      </c>
      <c r="BD23" s="1">
        <v>31.3</v>
      </c>
      <c r="BE23" s="1">
        <v>31.5</v>
      </c>
      <c r="BF23" s="1">
        <v>31.3</v>
      </c>
      <c r="BG23" s="1">
        <v>31.4</v>
      </c>
      <c r="BH23" s="1">
        <v>31.4</v>
      </c>
      <c r="BI23" s="1">
        <v>31.4</v>
      </c>
      <c r="BJ23" s="1">
        <v>31.4</v>
      </c>
      <c r="BK23" s="1">
        <v>31.5</v>
      </c>
      <c r="BL23" s="1">
        <v>31.5</v>
      </c>
      <c r="BM23" s="1">
        <v>31.9</v>
      </c>
      <c r="BN23" s="1">
        <v>31.6</v>
      </c>
      <c r="BO23" s="1">
        <v>31.5</v>
      </c>
      <c r="BP23" s="1">
        <v>31.6</v>
      </c>
      <c r="BQ23" s="1">
        <v>31.6</v>
      </c>
      <c r="BR23" s="1">
        <v>31.6</v>
      </c>
      <c r="BS23" s="1">
        <v>31.7</v>
      </c>
      <c r="BT23" s="1">
        <v>31.7</v>
      </c>
      <c r="BU23" s="1">
        <v>31.9</v>
      </c>
      <c r="BV23" s="1">
        <v>31.7</v>
      </c>
      <c r="BW23" s="1">
        <v>31.7</v>
      </c>
      <c r="BX23" s="1">
        <v>31.7</v>
      </c>
      <c r="BY23" s="1">
        <v>31.7</v>
      </c>
      <c r="BZ23" s="1">
        <v>31.7</v>
      </c>
      <c r="CA23" s="1">
        <v>31.7</v>
      </c>
      <c r="CB23" s="1">
        <v>31.7</v>
      </c>
      <c r="CC23" s="1">
        <v>31.7</v>
      </c>
      <c r="CD23" s="1">
        <v>31.8</v>
      </c>
      <c r="CE23" s="1">
        <v>31.8</v>
      </c>
      <c r="CF23" s="1">
        <v>31.6</v>
      </c>
      <c r="CG23" s="1">
        <v>31.7</v>
      </c>
      <c r="CH23" s="1">
        <v>31.8</v>
      </c>
      <c r="CI23" s="1">
        <v>31.7</v>
      </c>
      <c r="CJ23" s="1">
        <v>31.7</v>
      </c>
      <c r="CK23" s="1">
        <v>31.7</v>
      </c>
      <c r="CL23" s="1">
        <v>31.7</v>
      </c>
      <c r="CM23" s="1">
        <v>31.7</v>
      </c>
      <c r="CN23" s="1">
        <v>31.7</v>
      </c>
      <c r="CO23" s="1">
        <v>31.5</v>
      </c>
      <c r="CP23" s="1">
        <v>31.6</v>
      </c>
      <c r="CQ23" s="1">
        <v>31.5</v>
      </c>
      <c r="CR23" s="1">
        <v>31.5</v>
      </c>
      <c r="CS23" s="1">
        <v>31.6</v>
      </c>
      <c r="CT23" s="1">
        <v>31.6</v>
      </c>
      <c r="CU23" s="1">
        <v>31.5</v>
      </c>
      <c r="CV23" s="1">
        <v>31.6</v>
      </c>
      <c r="CW23" s="1">
        <v>31.5</v>
      </c>
      <c r="CX23" s="1">
        <v>31.7</v>
      </c>
      <c r="CY23" s="1">
        <v>31.9</v>
      </c>
      <c r="CZ23" s="1">
        <v>31.8</v>
      </c>
      <c r="DA23" s="1">
        <v>31.8</v>
      </c>
      <c r="DB23" s="1">
        <v>31.7</v>
      </c>
      <c r="DC23" s="1">
        <v>31.7</v>
      </c>
      <c r="DD23" s="1">
        <v>31.8</v>
      </c>
      <c r="DE23" s="1">
        <v>31.7</v>
      </c>
      <c r="DF23" s="1">
        <v>31.7</v>
      </c>
      <c r="DG23" s="1">
        <v>31.9</v>
      </c>
      <c r="DH23" s="1">
        <v>31.7</v>
      </c>
      <c r="DI23" s="1">
        <v>31.7</v>
      </c>
      <c r="DJ23" s="1">
        <v>31.7</v>
      </c>
      <c r="DK23" s="1">
        <v>31.9</v>
      </c>
      <c r="DL23" s="1">
        <v>31.9</v>
      </c>
      <c r="DM23" s="1">
        <v>31.8</v>
      </c>
      <c r="DN23" s="1">
        <v>31.7</v>
      </c>
      <c r="DO23" s="1">
        <v>31.7</v>
      </c>
      <c r="DP23" s="1">
        <v>31.8</v>
      </c>
      <c r="DQ23" s="1">
        <v>31.8</v>
      </c>
      <c r="DR23" s="1">
        <v>31.8</v>
      </c>
      <c r="DS23" s="1">
        <v>31.8</v>
      </c>
      <c r="DT23" s="1">
        <v>31.8</v>
      </c>
      <c r="DU23" s="1">
        <v>31.9</v>
      </c>
      <c r="DV23" s="1">
        <v>31.9</v>
      </c>
      <c r="DW23" s="1">
        <v>31.8</v>
      </c>
      <c r="DX23" s="1">
        <v>31.8</v>
      </c>
      <c r="DY23" s="1">
        <v>31.8</v>
      </c>
      <c r="DZ23" s="1">
        <v>31.8</v>
      </c>
      <c r="EA23" s="1">
        <v>31.8</v>
      </c>
      <c r="EB23" s="1">
        <v>31.8</v>
      </c>
      <c r="EC23" s="1">
        <v>31.8</v>
      </c>
      <c r="ED23" s="1">
        <v>31.9</v>
      </c>
      <c r="EE23" s="1">
        <v>31.9</v>
      </c>
      <c r="EF23" s="1">
        <v>31.9</v>
      </c>
      <c r="EG23" s="1">
        <v>32</v>
      </c>
      <c r="EH23" s="1">
        <v>31.9</v>
      </c>
      <c r="EI23" s="1">
        <v>31.9</v>
      </c>
      <c r="EJ23" s="1">
        <v>31.9</v>
      </c>
      <c r="EK23" s="1">
        <v>31.9</v>
      </c>
      <c r="EL23" s="1">
        <v>31.9</v>
      </c>
      <c r="EM23" s="1">
        <v>32</v>
      </c>
      <c r="EN23" s="1">
        <v>32</v>
      </c>
      <c r="EO23" s="1">
        <v>31.9</v>
      </c>
      <c r="EP23" s="1">
        <v>31.9</v>
      </c>
      <c r="EQ23" s="1">
        <v>31.9</v>
      </c>
      <c r="ER23" s="1">
        <v>31.9</v>
      </c>
      <c r="ES23" s="1">
        <v>31.7</v>
      </c>
      <c r="ET23" s="1">
        <v>31.8</v>
      </c>
      <c r="EU23" s="1">
        <v>31.8</v>
      </c>
      <c r="EV23" s="1">
        <v>31.8</v>
      </c>
      <c r="EW23" s="1">
        <v>31.8</v>
      </c>
      <c r="EX23" s="1">
        <v>31.8</v>
      </c>
      <c r="EY23" s="1">
        <v>31.7</v>
      </c>
      <c r="EZ23" s="1">
        <v>31.7</v>
      </c>
      <c r="FA23" s="1">
        <v>31.7</v>
      </c>
      <c r="FB23" s="1">
        <v>31.6</v>
      </c>
      <c r="FC23" s="1">
        <v>31.7</v>
      </c>
      <c r="FD23" s="1">
        <v>31.8</v>
      </c>
      <c r="FE23" s="1">
        <v>31.6</v>
      </c>
      <c r="FF23" s="1">
        <v>31.7</v>
      </c>
      <c r="FG23" s="1">
        <v>31.7</v>
      </c>
      <c r="FH23" s="1">
        <v>31.8</v>
      </c>
      <c r="FI23" s="1">
        <v>31.7</v>
      </c>
      <c r="FJ23" s="1">
        <v>31.8</v>
      </c>
      <c r="FK23" s="1">
        <v>31.8</v>
      </c>
      <c r="FL23" s="1">
        <v>31.8</v>
      </c>
      <c r="FM23" s="1">
        <v>31.9</v>
      </c>
      <c r="FN23" s="1">
        <v>31.9</v>
      </c>
      <c r="FO23" s="1">
        <v>31.9</v>
      </c>
      <c r="FP23" s="1">
        <v>31.9</v>
      </c>
      <c r="FQ23" s="1">
        <v>31.9</v>
      </c>
      <c r="FR23" s="1">
        <v>31.8</v>
      </c>
      <c r="FS23" s="1">
        <v>32</v>
      </c>
      <c r="FT23" s="1">
        <v>31.9</v>
      </c>
      <c r="FU23" s="1">
        <v>31.8</v>
      </c>
      <c r="FV23" s="1">
        <v>31.9</v>
      </c>
      <c r="FW23" s="1">
        <v>31.9</v>
      </c>
      <c r="FX23" s="1">
        <v>31.9</v>
      </c>
      <c r="FY23" s="1">
        <v>31.8</v>
      </c>
      <c r="FZ23" s="1">
        <v>31.9</v>
      </c>
      <c r="GA23" s="1">
        <v>31.9</v>
      </c>
      <c r="GB23" s="1">
        <v>31.8</v>
      </c>
      <c r="GC23" s="1">
        <v>31.9</v>
      </c>
      <c r="GD23" s="1">
        <v>31.9</v>
      </c>
      <c r="GE23" s="1">
        <v>31.4</v>
      </c>
      <c r="GF23" s="1">
        <v>32.200000000000003</v>
      </c>
      <c r="GG23" s="1">
        <v>32.700000000000003</v>
      </c>
      <c r="GH23" s="1">
        <v>32.299999999999997</v>
      </c>
      <c r="GI23" s="1">
        <v>32.1</v>
      </c>
      <c r="GJ23" s="1">
        <v>32.200000000000003</v>
      </c>
      <c r="GK23" s="1">
        <v>32.4</v>
      </c>
      <c r="GL23" s="1">
        <v>32.4</v>
      </c>
      <c r="GM23" s="1">
        <v>32.4</v>
      </c>
      <c r="GN23" s="1">
        <v>32.4</v>
      </c>
      <c r="GO23" s="1">
        <v>32.6</v>
      </c>
      <c r="GP23" s="1">
        <v>32.200000000000003</v>
      </c>
    </row>
    <row r="25" spans="1:198" x14ac:dyDescent="0.3">
      <c r="A25" s="1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71"/>
  <sheetViews>
    <sheetView zoomScale="70" zoomScaleNormal="70" workbookViewId="0">
      <pane ySplit="2" topLeftCell="A3" activePane="bottomLeft" state="frozen"/>
      <selection activeCell="I88" sqref="I88"/>
      <selection pane="bottomLeft" activeCell="A69" sqref="A69"/>
    </sheetView>
  </sheetViews>
  <sheetFormatPr defaultColWidth="10.796875" defaultRowHeight="15.6" x14ac:dyDescent="0.3"/>
  <cols>
    <col min="1" max="1" width="16" style="15" customWidth="1"/>
    <col min="2" max="18" width="10.796875" style="6"/>
    <col min="19" max="16384" width="10.796875" style="7"/>
  </cols>
  <sheetData>
    <row r="1" spans="1:20" x14ac:dyDescent="0.3">
      <c r="A1" s="40" t="s">
        <v>359</v>
      </c>
      <c r="B1" s="24">
        <v>21</v>
      </c>
      <c r="C1" s="24">
        <v>22</v>
      </c>
      <c r="D1" s="24">
        <v>23</v>
      </c>
      <c r="E1" s="24">
        <v>42</v>
      </c>
      <c r="F1" s="24">
        <v>44</v>
      </c>
      <c r="G1" s="24">
        <v>48</v>
      </c>
      <c r="H1" s="24">
        <v>51</v>
      </c>
      <c r="I1" s="24">
        <v>54</v>
      </c>
      <c r="J1" s="24">
        <v>55</v>
      </c>
      <c r="K1" s="24">
        <v>56</v>
      </c>
      <c r="L1" s="24">
        <v>71</v>
      </c>
      <c r="M1" s="24">
        <v>72</v>
      </c>
      <c r="N1" s="24">
        <v>81</v>
      </c>
      <c r="O1" s="25" t="s">
        <v>18</v>
      </c>
      <c r="P1" s="25" t="s">
        <v>21</v>
      </c>
      <c r="Q1" s="25" t="s">
        <v>50</v>
      </c>
      <c r="R1" s="25" t="s">
        <v>34</v>
      </c>
      <c r="T1" s="9" t="s">
        <v>8</v>
      </c>
    </row>
    <row r="2" spans="1:20" x14ac:dyDescent="0.3">
      <c r="A2" s="26"/>
      <c r="B2" s="26" t="s">
        <v>147</v>
      </c>
      <c r="C2" s="26" t="s">
        <v>148</v>
      </c>
      <c r="D2" s="26" t="s">
        <v>149</v>
      </c>
      <c r="E2" s="26" t="s">
        <v>150</v>
      </c>
      <c r="F2" s="26" t="s">
        <v>151</v>
      </c>
      <c r="G2" s="26" t="s">
        <v>152</v>
      </c>
      <c r="H2" s="26" t="s">
        <v>153</v>
      </c>
      <c r="I2" s="26" t="s">
        <v>154</v>
      </c>
      <c r="J2" s="26" t="s">
        <v>155</v>
      </c>
      <c r="K2" s="26" t="s">
        <v>156</v>
      </c>
      <c r="L2" s="26" t="s">
        <v>157</v>
      </c>
      <c r="M2" s="26" t="s">
        <v>158</v>
      </c>
      <c r="N2" s="26" t="s">
        <v>159</v>
      </c>
      <c r="O2" s="26" t="s">
        <v>160</v>
      </c>
      <c r="P2" s="26" t="s">
        <v>161</v>
      </c>
      <c r="Q2" s="26" t="s">
        <v>162</v>
      </c>
      <c r="R2" s="26" t="s">
        <v>163</v>
      </c>
      <c r="T2" s="15" t="s">
        <v>164</v>
      </c>
    </row>
    <row r="3" spans="1:20" x14ac:dyDescent="0.3">
      <c r="A3" s="15" t="s">
        <v>87</v>
      </c>
      <c r="B3" s="6">
        <v>43.20000000000001</v>
      </c>
      <c r="C3" s="6">
        <v>41.2</v>
      </c>
      <c r="D3" s="6">
        <v>37.866666666666667</v>
      </c>
      <c r="E3" s="6">
        <v>37.6</v>
      </c>
      <c r="F3" s="6">
        <v>31.5</v>
      </c>
      <c r="G3" s="6">
        <v>38.066666666666663</v>
      </c>
      <c r="H3" s="6">
        <v>36.466666666666669</v>
      </c>
      <c r="I3" s="6">
        <v>36</v>
      </c>
      <c r="J3" s="6">
        <v>37.133333333333333</v>
      </c>
      <c r="K3" s="6">
        <v>34.166666666666664</v>
      </c>
      <c r="L3" s="6">
        <v>25.566666666666666</v>
      </c>
      <c r="M3" s="6">
        <v>26.366666666666664</v>
      </c>
      <c r="N3" s="6">
        <v>31.8</v>
      </c>
      <c r="O3" s="6">
        <v>40.43333333333333</v>
      </c>
      <c r="P3" s="6">
        <v>39.266666666666673</v>
      </c>
      <c r="Q3" s="6">
        <v>32.633333333333333</v>
      </c>
      <c r="R3" s="6">
        <v>36.766666666666666</v>
      </c>
      <c r="S3" s="6"/>
      <c r="T3" s="6">
        <v>34.333333333333336</v>
      </c>
    </row>
    <row r="4" spans="1:20" x14ac:dyDescent="0.3">
      <c r="A4" s="15" t="s">
        <v>88</v>
      </c>
      <c r="B4" s="6">
        <v>43.1</v>
      </c>
      <c r="C4" s="6">
        <v>41.533333333333331</v>
      </c>
      <c r="D4" s="6">
        <v>37.766666666666666</v>
      </c>
      <c r="E4" s="6">
        <v>37.700000000000003</v>
      </c>
      <c r="F4" s="6">
        <v>31.600000000000005</v>
      </c>
      <c r="G4" s="6">
        <v>38.166666666666671</v>
      </c>
      <c r="H4" s="6">
        <v>36.4</v>
      </c>
      <c r="I4" s="6">
        <v>36.166666666666664</v>
      </c>
      <c r="J4" s="6">
        <v>37.333333333333336</v>
      </c>
      <c r="K4" s="6">
        <v>33.966666666666669</v>
      </c>
      <c r="L4" s="6">
        <v>25.7</v>
      </c>
      <c r="M4" s="6">
        <v>26.299999999999997</v>
      </c>
      <c r="N4" s="6">
        <v>31.7</v>
      </c>
      <c r="O4" s="6">
        <v>40.4</v>
      </c>
      <c r="P4" s="6">
        <v>39.233333333333334</v>
      </c>
      <c r="Q4" s="6">
        <v>32.633333333333333</v>
      </c>
      <c r="R4" s="6">
        <v>36.6</v>
      </c>
      <c r="S4" s="6"/>
      <c r="T4" s="6">
        <v>34.366666666666667</v>
      </c>
    </row>
    <row r="5" spans="1:20" x14ac:dyDescent="0.3">
      <c r="A5" s="15" t="s">
        <v>89</v>
      </c>
      <c r="B5" s="6">
        <v>42.733333333333327</v>
      </c>
      <c r="C5" s="6">
        <v>41.666666666666664</v>
      </c>
      <c r="D5" s="6">
        <v>38.033333333333331</v>
      </c>
      <c r="E5" s="6">
        <v>37.866666666666667</v>
      </c>
      <c r="F5" s="6">
        <v>31.700000000000003</v>
      </c>
      <c r="G5" s="6">
        <v>38.233333333333334</v>
      </c>
      <c r="H5" s="6">
        <v>36.166666666666671</v>
      </c>
      <c r="I5" s="6">
        <v>36.266666666666673</v>
      </c>
      <c r="J5" s="6">
        <v>37.166666666666671</v>
      </c>
      <c r="K5" s="6">
        <v>34.200000000000003</v>
      </c>
      <c r="L5" s="6">
        <v>25.400000000000002</v>
      </c>
      <c r="M5" s="6">
        <v>26.400000000000002</v>
      </c>
      <c r="N5" s="6">
        <v>31.599999999999998</v>
      </c>
      <c r="O5" s="6">
        <v>40.299999999999997</v>
      </c>
      <c r="P5" s="6">
        <v>39.266666666666666</v>
      </c>
      <c r="Q5" s="6">
        <v>32.666666666666671</v>
      </c>
      <c r="R5" s="6">
        <v>36.533333333333339</v>
      </c>
      <c r="S5" s="6"/>
      <c r="T5" s="6">
        <v>34.366666666666667</v>
      </c>
    </row>
    <row r="6" spans="1:20" x14ac:dyDescent="0.3">
      <c r="A6" s="15" t="s">
        <v>90</v>
      </c>
      <c r="B6" s="6">
        <v>43.29999999999999</v>
      </c>
      <c r="C6" s="6">
        <v>41.433333333333337</v>
      </c>
      <c r="D6" s="6">
        <v>37.800000000000004</v>
      </c>
      <c r="E6" s="6">
        <v>37.9</v>
      </c>
      <c r="F6" s="6">
        <v>31.666666666666668</v>
      </c>
      <c r="G6" s="6">
        <v>38.333333333333336</v>
      </c>
      <c r="H6" s="6">
        <v>36.1</v>
      </c>
      <c r="I6" s="6">
        <v>36.366666666666667</v>
      </c>
      <c r="J6" s="6">
        <v>36.799999999999997</v>
      </c>
      <c r="K6" s="6">
        <v>34.266666666666673</v>
      </c>
      <c r="L6" s="6">
        <v>25.400000000000002</v>
      </c>
      <c r="M6" s="6">
        <v>26.233333333333334</v>
      </c>
      <c r="N6" s="6">
        <v>31.600000000000005</v>
      </c>
      <c r="O6" s="6">
        <v>40.233333333333334</v>
      </c>
      <c r="P6" s="6">
        <v>39.4</v>
      </c>
      <c r="Q6" s="6">
        <v>32.700000000000003</v>
      </c>
      <c r="R6" s="6">
        <v>36.56666666666667</v>
      </c>
      <c r="S6" s="6"/>
      <c r="T6" s="6">
        <v>34.333333333333336</v>
      </c>
    </row>
    <row r="7" spans="1:20" x14ac:dyDescent="0.3">
      <c r="A7" s="15" t="s">
        <v>91</v>
      </c>
      <c r="B7" s="6">
        <v>44.733333333333327</v>
      </c>
      <c r="C7" s="6">
        <v>41.833333333333336</v>
      </c>
      <c r="D7" s="6">
        <v>38.033333333333331</v>
      </c>
      <c r="E7" s="6">
        <v>38.066666666666663</v>
      </c>
      <c r="F7" s="6">
        <v>31.733333333333331</v>
      </c>
      <c r="G7" s="6">
        <v>38.4</v>
      </c>
      <c r="H7" s="6">
        <v>36</v>
      </c>
      <c r="I7" s="6">
        <v>36.4</v>
      </c>
      <c r="J7" s="6">
        <v>36.700000000000003</v>
      </c>
      <c r="K7" s="6">
        <v>34.333333333333329</v>
      </c>
      <c r="L7" s="6">
        <v>25.466666666666669</v>
      </c>
      <c r="M7" s="6">
        <v>26.266666666666666</v>
      </c>
      <c r="N7" s="6">
        <v>31.533333333333331</v>
      </c>
      <c r="O7" s="6">
        <v>40.4</v>
      </c>
      <c r="P7" s="6">
        <v>39.43333333333333</v>
      </c>
      <c r="Q7" s="6">
        <v>32.766666666666666</v>
      </c>
      <c r="R7" s="6">
        <v>36.533333333333339</v>
      </c>
      <c r="S7" s="6"/>
      <c r="T7" s="6">
        <v>34.4</v>
      </c>
    </row>
    <row r="8" spans="1:20" x14ac:dyDescent="0.3">
      <c r="A8" s="15" t="s">
        <v>92</v>
      </c>
      <c r="B8" s="6">
        <v>44.699999999999996</v>
      </c>
      <c r="C8" s="6">
        <v>42.1</v>
      </c>
      <c r="D8" s="6">
        <v>37.93333333333333</v>
      </c>
      <c r="E8" s="6">
        <v>38.133333333333333</v>
      </c>
      <c r="F8" s="6">
        <v>31.733333333333334</v>
      </c>
      <c r="G8" s="6">
        <v>38.5</v>
      </c>
      <c r="H8" s="6">
        <v>36.1</v>
      </c>
      <c r="I8" s="6">
        <v>36.366666666666667</v>
      </c>
      <c r="J8" s="6">
        <v>36.833333333333336</v>
      </c>
      <c r="K8" s="6">
        <v>34.166666666666664</v>
      </c>
      <c r="L8" s="6">
        <v>25.2</v>
      </c>
      <c r="M8" s="6">
        <v>26.2</v>
      </c>
      <c r="N8" s="6">
        <v>31.533333333333331</v>
      </c>
      <c r="O8" s="6">
        <v>40.333333333333329</v>
      </c>
      <c r="P8" s="6">
        <v>39.6</v>
      </c>
      <c r="Q8" s="6">
        <v>32.799999999999997</v>
      </c>
      <c r="R8" s="6">
        <v>36.466666666666669</v>
      </c>
      <c r="S8" s="6"/>
      <c r="T8" s="6">
        <v>34.4</v>
      </c>
    </row>
    <row r="9" spans="1:20" x14ac:dyDescent="0.3">
      <c r="A9" s="15" t="s">
        <v>93</v>
      </c>
      <c r="B9" s="6">
        <v>44.466666666666669</v>
      </c>
      <c r="C9" s="6">
        <v>41.766666666666659</v>
      </c>
      <c r="D9" s="6">
        <v>38.133333333333333</v>
      </c>
      <c r="E9" s="6">
        <v>38.233333333333334</v>
      </c>
      <c r="F9" s="6">
        <v>31.7</v>
      </c>
      <c r="G9" s="6">
        <v>38.4</v>
      </c>
      <c r="H9" s="6">
        <v>36.033333333333339</v>
      </c>
      <c r="I9" s="6">
        <v>36.366666666666667</v>
      </c>
      <c r="J9" s="6">
        <v>36.966666666666669</v>
      </c>
      <c r="K9" s="6">
        <v>34.033333333333331</v>
      </c>
      <c r="L9" s="6">
        <v>25.399999999999995</v>
      </c>
      <c r="M9" s="6">
        <v>26.133333333333336</v>
      </c>
      <c r="N9" s="6">
        <v>31.566666666666666</v>
      </c>
      <c r="O9" s="6">
        <v>40.266666666666666</v>
      </c>
      <c r="P9" s="6">
        <v>39.56666666666667</v>
      </c>
      <c r="Q9" s="6">
        <v>32.833333333333336</v>
      </c>
      <c r="R9" s="6">
        <v>36.466666666666669</v>
      </c>
      <c r="S9" s="6"/>
      <c r="T9" s="6">
        <v>34.366666666666667</v>
      </c>
    </row>
    <row r="10" spans="1:20" x14ac:dyDescent="0.3">
      <c r="A10" s="15" t="s">
        <v>94</v>
      </c>
      <c r="B10" s="6">
        <v>44.533333333333339</v>
      </c>
      <c r="C10" s="6">
        <v>42.4</v>
      </c>
      <c r="D10" s="6">
        <v>38.166666666666671</v>
      </c>
      <c r="E10" s="6">
        <v>38.4</v>
      </c>
      <c r="F10" s="6">
        <v>31.7</v>
      </c>
      <c r="G10" s="6">
        <v>38.533333333333331</v>
      </c>
      <c r="H10" s="6">
        <v>36.533333333333331</v>
      </c>
      <c r="I10" s="6">
        <v>36.200000000000003</v>
      </c>
      <c r="J10" s="6">
        <v>37.06666666666667</v>
      </c>
      <c r="K10" s="6">
        <v>33.933333333333337</v>
      </c>
      <c r="L10" s="6">
        <v>25.399999999999995</v>
      </c>
      <c r="M10" s="6">
        <v>26.033333333333331</v>
      </c>
      <c r="N10" s="6">
        <v>31.600000000000005</v>
      </c>
      <c r="O10" s="6">
        <v>40.366666666666667</v>
      </c>
      <c r="P10" s="6">
        <v>39.6</v>
      </c>
      <c r="Q10" s="6">
        <v>32.93333333333333</v>
      </c>
      <c r="R10" s="6">
        <v>36.566666666666663</v>
      </c>
      <c r="S10" s="6"/>
      <c r="T10" s="6">
        <v>34.43333333333333</v>
      </c>
    </row>
    <row r="11" spans="1:20" x14ac:dyDescent="0.3">
      <c r="A11" s="15" t="s">
        <v>95</v>
      </c>
      <c r="B11" s="6">
        <v>43.9</v>
      </c>
      <c r="C11" s="6">
        <v>42.166666666666664</v>
      </c>
      <c r="D11" s="6">
        <v>38</v>
      </c>
      <c r="E11" s="6">
        <v>38.5</v>
      </c>
      <c r="F11" s="6">
        <v>31.566666666666666</v>
      </c>
      <c r="G11" s="6">
        <v>38.466666666666669</v>
      </c>
      <c r="H11" s="6">
        <v>36.4</v>
      </c>
      <c r="I11" s="6">
        <v>36.166666666666664</v>
      </c>
      <c r="J11" s="6">
        <v>37.5</v>
      </c>
      <c r="K11" s="6">
        <v>33.799999999999997</v>
      </c>
      <c r="L11" s="6">
        <v>25.2</v>
      </c>
      <c r="M11" s="6">
        <v>26</v>
      </c>
      <c r="N11" s="6">
        <v>31.600000000000005</v>
      </c>
      <c r="O11" s="6">
        <v>40.299999999999997</v>
      </c>
      <c r="P11" s="6">
        <v>39.56666666666667</v>
      </c>
      <c r="Q11" s="6">
        <v>33</v>
      </c>
      <c r="R11" s="6">
        <v>36.633333333333333</v>
      </c>
      <c r="S11" s="6"/>
      <c r="T11" s="6">
        <v>34.366666666666667</v>
      </c>
    </row>
    <row r="12" spans="1:20" x14ac:dyDescent="0.3">
      <c r="A12" s="15" t="s">
        <v>96</v>
      </c>
      <c r="B12" s="6">
        <v>43.533333333333331</v>
      </c>
      <c r="C12" s="6">
        <v>41.733333333333334</v>
      </c>
      <c r="D12" s="6">
        <v>37.666666666666664</v>
      </c>
      <c r="E12" s="6">
        <v>38.6</v>
      </c>
      <c r="F12" s="6">
        <v>31.433333333333334</v>
      </c>
      <c r="G12" s="6">
        <v>38.4</v>
      </c>
      <c r="H12" s="6">
        <v>36.666666666666671</v>
      </c>
      <c r="I12" s="6">
        <v>36.133333333333333</v>
      </c>
      <c r="J12" s="6">
        <v>37.466666666666669</v>
      </c>
      <c r="K12" s="6">
        <v>33.833333333333329</v>
      </c>
      <c r="L12" s="6">
        <v>25.166666666666668</v>
      </c>
      <c r="M12" s="6">
        <v>25.933333333333334</v>
      </c>
      <c r="N12" s="6">
        <v>31.566666666666666</v>
      </c>
      <c r="O12" s="6">
        <v>40.033333333333339</v>
      </c>
      <c r="P12" s="6">
        <v>39.299999999999997</v>
      </c>
      <c r="Q12" s="6">
        <v>33</v>
      </c>
      <c r="R12" s="6">
        <v>36.5</v>
      </c>
      <c r="S12" s="6"/>
      <c r="T12" s="6">
        <v>34.266666666666666</v>
      </c>
    </row>
    <row r="13" spans="1:20" x14ac:dyDescent="0.3">
      <c r="A13" s="15" t="s">
        <v>97</v>
      </c>
      <c r="B13" s="6">
        <v>44.066666666666663</v>
      </c>
      <c r="C13" s="6">
        <v>41.533333333333331</v>
      </c>
      <c r="D13" s="6">
        <v>37.333333333333336</v>
      </c>
      <c r="E13" s="6">
        <v>38.4</v>
      </c>
      <c r="F13" s="6">
        <v>31.099999999999998</v>
      </c>
      <c r="G13" s="6">
        <v>38.4</v>
      </c>
      <c r="H13" s="6">
        <v>36.666666666666664</v>
      </c>
      <c r="I13" s="6">
        <v>36</v>
      </c>
      <c r="J13" s="6">
        <v>37.233333333333327</v>
      </c>
      <c r="K13" s="6">
        <v>33.666666666666664</v>
      </c>
      <c r="L13" s="6">
        <v>24.966666666666669</v>
      </c>
      <c r="M13" s="6">
        <v>25.866666666666664</v>
      </c>
      <c r="N13" s="6">
        <v>31.566666666666666</v>
      </c>
      <c r="O13" s="6">
        <v>39.56666666666667</v>
      </c>
      <c r="P13" s="6">
        <v>38.9</v>
      </c>
      <c r="Q13" s="6">
        <v>32.933333333333337</v>
      </c>
      <c r="R13" s="6">
        <v>36.56666666666667</v>
      </c>
      <c r="S13" s="6"/>
      <c r="T13" s="6">
        <v>34.06666666666667</v>
      </c>
    </row>
    <row r="14" spans="1:20" x14ac:dyDescent="0.3">
      <c r="A14" s="15" t="s">
        <v>98</v>
      </c>
      <c r="B14" s="6">
        <v>43.1</v>
      </c>
      <c r="C14" s="6">
        <v>41.566666666666663</v>
      </c>
      <c r="D14" s="6">
        <v>37.299999999999997</v>
      </c>
      <c r="E14" s="6">
        <v>38.199999999999996</v>
      </c>
      <c r="F14" s="6">
        <v>31.266666666666666</v>
      </c>
      <c r="G14" s="6">
        <v>38.233333333333327</v>
      </c>
      <c r="H14" s="6">
        <v>36.433333333333337</v>
      </c>
      <c r="I14" s="6">
        <v>36</v>
      </c>
      <c r="J14" s="6">
        <v>37.133333333333333</v>
      </c>
      <c r="K14" s="6">
        <v>33.666666666666664</v>
      </c>
      <c r="L14" s="6">
        <v>24.833333333333332</v>
      </c>
      <c r="M14" s="6">
        <v>25.766666666666666</v>
      </c>
      <c r="N14" s="6">
        <v>31.433333333333334</v>
      </c>
      <c r="O14" s="6">
        <v>38.933333333333337</v>
      </c>
      <c r="P14" s="6">
        <v>38.6</v>
      </c>
      <c r="Q14" s="6">
        <v>32.833333333333329</v>
      </c>
      <c r="R14" s="6">
        <v>36.666666666666664</v>
      </c>
      <c r="S14" s="6"/>
      <c r="T14" s="6">
        <v>33.93333333333333</v>
      </c>
    </row>
    <row r="15" spans="1:20" x14ac:dyDescent="0.3">
      <c r="A15" s="15" t="s">
        <v>99</v>
      </c>
      <c r="B15" s="6">
        <v>41.93333333333333</v>
      </c>
      <c r="C15" s="6">
        <v>40.6</v>
      </c>
      <c r="D15" s="6">
        <v>37.233333333333334</v>
      </c>
      <c r="E15" s="6">
        <v>37.9</v>
      </c>
      <c r="F15" s="6">
        <v>31.266666666666666</v>
      </c>
      <c r="G15" s="6">
        <v>38.033333333333331</v>
      </c>
      <c r="H15" s="6">
        <v>36.4</v>
      </c>
      <c r="I15" s="6">
        <v>36</v>
      </c>
      <c r="J15" s="6">
        <v>36.9</v>
      </c>
      <c r="K15" s="6">
        <v>33.5</v>
      </c>
      <c r="L15" s="6">
        <v>24.900000000000002</v>
      </c>
      <c r="M15" s="6">
        <v>25.566666666666666</v>
      </c>
      <c r="N15" s="6">
        <v>31.366666666666664</v>
      </c>
      <c r="O15" s="6">
        <v>38.733333333333334</v>
      </c>
      <c r="P15" s="6">
        <v>38.5</v>
      </c>
      <c r="Q15" s="6">
        <v>32.666666666666664</v>
      </c>
      <c r="R15" s="6">
        <v>36.6</v>
      </c>
      <c r="S15" s="6"/>
      <c r="T15" s="6">
        <v>33.766666666666666</v>
      </c>
    </row>
    <row r="16" spans="1:20" x14ac:dyDescent="0.3">
      <c r="A16" s="15" t="s">
        <v>100</v>
      </c>
      <c r="B16" s="6">
        <v>42.5</v>
      </c>
      <c r="C16" s="6">
        <v>40.666666666666664</v>
      </c>
      <c r="D16" s="6">
        <v>37.43333333333333</v>
      </c>
      <c r="E16" s="6">
        <v>37.766666666666666</v>
      </c>
      <c r="F16" s="6">
        <v>31.3</v>
      </c>
      <c r="G16" s="6">
        <v>38.06666666666667</v>
      </c>
      <c r="H16" s="6">
        <v>36.43333333333333</v>
      </c>
      <c r="I16" s="6">
        <v>35.966666666666669</v>
      </c>
      <c r="J16" s="6">
        <v>36.966666666666669</v>
      </c>
      <c r="K16" s="6">
        <v>33.5</v>
      </c>
      <c r="L16" s="6">
        <v>24.966666666666665</v>
      </c>
      <c r="M16" s="6">
        <v>25.600000000000005</v>
      </c>
      <c r="N16" s="6">
        <v>31.399999999999995</v>
      </c>
      <c r="O16" s="6">
        <v>39.199999999999996</v>
      </c>
      <c r="P16" s="6">
        <v>38.9</v>
      </c>
      <c r="Q16" s="6">
        <v>32.700000000000003</v>
      </c>
      <c r="R16" s="6">
        <v>36.56666666666667</v>
      </c>
      <c r="S16" s="6"/>
      <c r="T16" s="6">
        <v>33.833333333333336</v>
      </c>
    </row>
    <row r="17" spans="1:20" x14ac:dyDescent="0.3">
      <c r="A17" s="15" t="s">
        <v>101</v>
      </c>
      <c r="B17" s="6">
        <v>42.599999999999994</v>
      </c>
      <c r="C17" s="6">
        <v>40.666666666666664</v>
      </c>
      <c r="D17" s="6">
        <v>36.966666666666669</v>
      </c>
      <c r="E17" s="6">
        <v>37.799999999999997</v>
      </c>
      <c r="F17" s="6">
        <v>31.233333333333334</v>
      </c>
      <c r="G17" s="6">
        <v>38.06666666666667</v>
      </c>
      <c r="H17" s="6">
        <v>36.533333333333331</v>
      </c>
      <c r="I17" s="6">
        <v>36.033333333333331</v>
      </c>
      <c r="J17" s="6">
        <v>37.466666666666669</v>
      </c>
      <c r="K17" s="6">
        <v>33.5</v>
      </c>
      <c r="L17" s="6">
        <v>25.166666666666668</v>
      </c>
      <c r="M17" s="6">
        <v>25.633333333333336</v>
      </c>
      <c r="N17" s="6">
        <v>31.466666666666669</v>
      </c>
      <c r="O17" s="6">
        <v>39.666666666666664</v>
      </c>
      <c r="P17" s="6">
        <v>39.199999999999996</v>
      </c>
      <c r="Q17" s="6">
        <v>32.733333333333334</v>
      </c>
      <c r="R17" s="6">
        <v>36.633333333333333</v>
      </c>
      <c r="S17" s="6"/>
      <c r="T17" s="6">
        <v>33.866666666666667</v>
      </c>
    </row>
    <row r="18" spans="1:20" x14ac:dyDescent="0.3">
      <c r="A18" s="15" t="s">
        <v>102</v>
      </c>
      <c r="B18" s="6">
        <v>43.300000000000004</v>
      </c>
      <c r="C18" s="6">
        <v>40.533333333333331</v>
      </c>
      <c r="D18" s="6">
        <v>37.1</v>
      </c>
      <c r="E18" s="6">
        <v>37.9</v>
      </c>
      <c r="F18" s="6">
        <v>31.266666666666666</v>
      </c>
      <c r="G18" s="6">
        <v>37.833333333333336</v>
      </c>
      <c r="H18" s="6">
        <v>36.566666666666663</v>
      </c>
      <c r="I18" s="6">
        <v>36.099999999999994</v>
      </c>
      <c r="J18" s="6">
        <v>37.766666666666673</v>
      </c>
      <c r="K18" s="6">
        <v>33.799999999999997</v>
      </c>
      <c r="L18" s="6">
        <v>25.100000000000005</v>
      </c>
      <c r="M18" s="6">
        <v>25.766666666666666</v>
      </c>
      <c r="N18" s="6">
        <v>31.666666666666668</v>
      </c>
      <c r="O18" s="6">
        <v>40.033333333333339</v>
      </c>
      <c r="P18" s="6">
        <v>39.533333333333331</v>
      </c>
      <c r="Q18" s="6">
        <v>32.733333333333334</v>
      </c>
      <c r="R18" s="6">
        <v>36.833333333333336</v>
      </c>
      <c r="S18" s="6"/>
      <c r="T18" s="6">
        <v>33.966666666666669</v>
      </c>
    </row>
    <row r="19" spans="1:20" x14ac:dyDescent="0.3">
      <c r="A19" s="15" t="s">
        <v>103</v>
      </c>
      <c r="B19" s="6">
        <v>43.866666666666667</v>
      </c>
      <c r="C19" s="6">
        <v>41.066666666666663</v>
      </c>
      <c r="D19" s="6">
        <v>37.833333333333336</v>
      </c>
      <c r="E19" s="6">
        <v>38.033333333333331</v>
      </c>
      <c r="F19" s="6">
        <v>31.333333333333332</v>
      </c>
      <c r="G19" s="6">
        <v>38.333333333333336</v>
      </c>
      <c r="H19" s="6">
        <v>36.6</v>
      </c>
      <c r="I19" s="6">
        <v>36.1</v>
      </c>
      <c r="J19" s="6">
        <v>37.866666666666667</v>
      </c>
      <c r="K19" s="6">
        <v>33.933333333333337</v>
      </c>
      <c r="L19" s="6">
        <v>25.2</v>
      </c>
      <c r="M19" s="6">
        <v>25.866666666666664</v>
      </c>
      <c r="N19" s="6">
        <v>31.600000000000005</v>
      </c>
      <c r="O19" s="6">
        <v>40.5</v>
      </c>
      <c r="P19" s="6">
        <v>39.866666666666667</v>
      </c>
      <c r="Q19" s="6">
        <v>32.666666666666671</v>
      </c>
      <c r="R19" s="6">
        <v>37.033333333333339</v>
      </c>
      <c r="S19" s="6"/>
      <c r="T19" s="6">
        <v>34.1</v>
      </c>
    </row>
    <row r="20" spans="1:20" x14ac:dyDescent="0.3">
      <c r="A20" s="15" t="s">
        <v>104</v>
      </c>
      <c r="B20" s="6">
        <v>43.9</v>
      </c>
      <c r="C20" s="6">
        <v>41.266666666666666</v>
      </c>
      <c r="D20" s="6">
        <v>38.300000000000004</v>
      </c>
      <c r="E20" s="6">
        <v>38.266666666666673</v>
      </c>
      <c r="F20" s="6">
        <v>31.466666666666669</v>
      </c>
      <c r="G20" s="6">
        <v>38.56666666666667</v>
      </c>
      <c r="H20" s="6">
        <v>36.6</v>
      </c>
      <c r="I20" s="6">
        <v>36.266666666666666</v>
      </c>
      <c r="J20" s="6">
        <v>38.099999999999994</v>
      </c>
      <c r="K20" s="6">
        <v>34.1</v>
      </c>
      <c r="L20" s="6">
        <v>25.3</v>
      </c>
      <c r="M20" s="6">
        <v>26</v>
      </c>
      <c r="N20" s="6">
        <v>31.766666666666666</v>
      </c>
      <c r="O20" s="6">
        <v>40.6</v>
      </c>
      <c r="P20" s="6">
        <v>39.9</v>
      </c>
      <c r="Q20" s="6">
        <v>32.700000000000003</v>
      </c>
      <c r="R20" s="6">
        <v>37</v>
      </c>
      <c r="S20" s="6"/>
      <c r="T20" s="6">
        <v>34.200000000000003</v>
      </c>
    </row>
    <row r="21" spans="1:20" x14ac:dyDescent="0.3">
      <c r="A21" s="15" t="s">
        <v>105</v>
      </c>
      <c r="B21" s="6">
        <v>43.766666666666673</v>
      </c>
      <c r="C21" s="6">
        <v>41.699999999999996</v>
      </c>
      <c r="D21" s="6">
        <v>38.133333333333333</v>
      </c>
      <c r="E21" s="6">
        <v>38.433333333333337</v>
      </c>
      <c r="F21" s="6">
        <v>31.5</v>
      </c>
      <c r="G21" s="6">
        <v>38.633333333333333</v>
      </c>
      <c r="H21" s="6">
        <v>36.666666666666664</v>
      </c>
      <c r="I21" s="6">
        <v>36.433333333333337</v>
      </c>
      <c r="J21" s="6">
        <v>38.1</v>
      </c>
      <c r="K21" s="6">
        <v>34.233333333333334</v>
      </c>
      <c r="L21" s="6">
        <v>25.166666666666668</v>
      </c>
      <c r="M21" s="6">
        <v>26.033333333333331</v>
      </c>
      <c r="N21" s="6">
        <v>31.7</v>
      </c>
      <c r="O21" s="6">
        <v>40.733333333333334</v>
      </c>
      <c r="P21" s="6">
        <v>39.933333333333337</v>
      </c>
      <c r="Q21" s="6">
        <v>32.733333333333334</v>
      </c>
      <c r="R21" s="6">
        <v>37.1</v>
      </c>
      <c r="S21" s="6"/>
      <c r="T21" s="6">
        <v>34.266666666666666</v>
      </c>
    </row>
    <row r="22" spans="1:20" x14ac:dyDescent="0.3">
      <c r="A22" s="15" t="s">
        <v>106</v>
      </c>
      <c r="B22" s="6">
        <v>44.566666666666663</v>
      </c>
      <c r="C22" s="6">
        <v>41.733333333333327</v>
      </c>
      <c r="D22" s="6">
        <v>37.766666666666673</v>
      </c>
      <c r="E22" s="6">
        <v>38.533333333333331</v>
      </c>
      <c r="F22" s="6">
        <v>31.399999999999995</v>
      </c>
      <c r="G22" s="6">
        <v>38.733333333333341</v>
      </c>
      <c r="H22" s="6">
        <v>36.633333333333333</v>
      </c>
      <c r="I22" s="6">
        <v>36.56666666666667</v>
      </c>
      <c r="J22" s="6">
        <v>38</v>
      </c>
      <c r="K22" s="6">
        <v>34.233333333333334</v>
      </c>
      <c r="L22" s="6">
        <v>25</v>
      </c>
      <c r="M22" s="6">
        <v>25.933333333333334</v>
      </c>
      <c r="N22" s="6">
        <v>31.7</v>
      </c>
      <c r="O22" s="6">
        <v>40.766666666666673</v>
      </c>
      <c r="P22" s="6">
        <v>39.866666666666667</v>
      </c>
      <c r="Q22" s="6">
        <v>32.733333333333334</v>
      </c>
      <c r="R22" s="6">
        <v>37.033333333333331</v>
      </c>
      <c r="S22" s="6"/>
      <c r="T22" s="6">
        <v>34.266666666666666</v>
      </c>
    </row>
    <row r="23" spans="1:20" x14ac:dyDescent="0.3">
      <c r="A23" s="15" t="s">
        <v>107</v>
      </c>
      <c r="B23" s="6">
        <v>44.9</v>
      </c>
      <c r="C23" s="6">
        <v>41.866666666666667</v>
      </c>
      <c r="D23" s="6">
        <v>38.333333333333336</v>
      </c>
      <c r="E23" s="6">
        <v>38.6</v>
      </c>
      <c r="F23" s="6">
        <v>31.566666666666666</v>
      </c>
      <c r="G23" s="6">
        <v>38.733333333333334</v>
      </c>
      <c r="H23" s="6">
        <v>36.666666666666664</v>
      </c>
      <c r="I23" s="6">
        <v>36.566666666666663</v>
      </c>
      <c r="J23" s="6">
        <v>37.966666666666669</v>
      </c>
      <c r="K23" s="6">
        <v>34.366666666666667</v>
      </c>
      <c r="L23" s="6">
        <v>25.033333333333331</v>
      </c>
      <c r="M23" s="6">
        <v>26</v>
      </c>
      <c r="N23" s="6">
        <v>31.733333333333334</v>
      </c>
      <c r="O23" s="6">
        <v>40.799999999999997</v>
      </c>
      <c r="P23" s="6">
        <v>39.9</v>
      </c>
      <c r="Q23" s="6">
        <v>32.799999999999997</v>
      </c>
      <c r="R23" s="6">
        <v>37.233333333333334</v>
      </c>
      <c r="S23" s="6"/>
      <c r="T23" s="6">
        <v>34.333333333333329</v>
      </c>
    </row>
    <row r="24" spans="1:20" x14ac:dyDescent="0.3">
      <c r="A24" s="15" t="s">
        <v>108</v>
      </c>
      <c r="B24" s="6">
        <v>44.533333333333339</v>
      </c>
      <c r="C24" s="6">
        <v>41.766666666666673</v>
      </c>
      <c r="D24" s="6">
        <v>38.43333333333333</v>
      </c>
      <c r="E24" s="6">
        <v>38.700000000000003</v>
      </c>
      <c r="F24" s="6">
        <v>31.566666666666666</v>
      </c>
      <c r="G24" s="6">
        <v>38.5</v>
      </c>
      <c r="H24" s="6">
        <v>36.633333333333333</v>
      </c>
      <c r="I24" s="6">
        <v>36.566666666666663</v>
      </c>
      <c r="J24" s="6">
        <v>37.9</v>
      </c>
      <c r="K24" s="6">
        <v>34.4</v>
      </c>
      <c r="L24" s="6">
        <v>24.900000000000002</v>
      </c>
      <c r="M24" s="6">
        <v>26.066666666666666</v>
      </c>
      <c r="N24" s="6">
        <v>31.700000000000003</v>
      </c>
      <c r="O24" s="6">
        <v>40.733333333333334</v>
      </c>
      <c r="P24" s="6">
        <v>39.766666666666666</v>
      </c>
      <c r="Q24" s="6">
        <v>32.733333333333334</v>
      </c>
      <c r="R24" s="6">
        <v>37.366666666666667</v>
      </c>
      <c r="S24" s="6"/>
      <c r="T24" s="6">
        <v>34.366666666666667</v>
      </c>
    </row>
    <row r="25" spans="1:20" x14ac:dyDescent="0.3">
      <c r="A25" s="15" t="s">
        <v>109</v>
      </c>
      <c r="B25" s="6">
        <v>44.833333333333336</v>
      </c>
      <c r="C25" s="6">
        <v>41.699999999999996</v>
      </c>
      <c r="D25" s="6">
        <v>38.366666666666667</v>
      </c>
      <c r="E25" s="6">
        <v>38.833333333333329</v>
      </c>
      <c r="F25" s="6">
        <v>31.733333333333334</v>
      </c>
      <c r="G25" s="6">
        <v>38.266666666666666</v>
      </c>
      <c r="H25" s="6">
        <v>36.799999999999997</v>
      </c>
      <c r="I25" s="6">
        <v>36.566666666666663</v>
      </c>
      <c r="J25" s="6">
        <v>37.966666666666669</v>
      </c>
      <c r="K25" s="6">
        <v>34.466666666666669</v>
      </c>
      <c r="L25" s="6">
        <v>24.966666666666669</v>
      </c>
      <c r="M25" s="6">
        <v>26.233333333333334</v>
      </c>
      <c r="N25" s="6">
        <v>31.733333333333334</v>
      </c>
      <c r="O25" s="6">
        <v>40.93333333333333</v>
      </c>
      <c r="P25" s="6">
        <v>39.9</v>
      </c>
      <c r="Q25" s="6">
        <v>32.733333333333334</v>
      </c>
      <c r="R25" s="6">
        <v>37.366666666666667</v>
      </c>
      <c r="S25" s="6"/>
      <c r="T25" s="6">
        <v>34.4</v>
      </c>
    </row>
    <row r="26" spans="1:20" x14ac:dyDescent="0.3">
      <c r="A26" s="15" t="s">
        <v>110</v>
      </c>
      <c r="B26" s="6">
        <v>44.800000000000004</v>
      </c>
      <c r="C26" s="6">
        <v>41.3</v>
      </c>
      <c r="D26" s="6">
        <v>38.6</v>
      </c>
      <c r="E26" s="6">
        <v>38.766666666666666</v>
      </c>
      <c r="F26" s="6">
        <v>31.833333333333332</v>
      </c>
      <c r="G26" s="6">
        <v>38.333333333333329</v>
      </c>
      <c r="H26" s="6">
        <v>36.766666666666666</v>
      </c>
      <c r="I26" s="6">
        <v>36.533333333333331</v>
      </c>
      <c r="J26" s="6">
        <v>38.033333333333331</v>
      </c>
      <c r="K26" s="6">
        <v>34.700000000000003</v>
      </c>
      <c r="L26" s="6">
        <v>24.900000000000002</v>
      </c>
      <c r="M26" s="6">
        <v>26.333333333333332</v>
      </c>
      <c r="N26" s="6">
        <v>31.7</v>
      </c>
      <c r="O26" s="6">
        <v>41.166666666666664</v>
      </c>
      <c r="P26" s="6">
        <v>40.166666666666664</v>
      </c>
      <c r="Q26" s="6">
        <v>32.799999999999997</v>
      </c>
      <c r="R26" s="6">
        <v>37.266666666666666</v>
      </c>
      <c r="S26" s="6"/>
      <c r="T26" s="6">
        <v>34.466666666666669</v>
      </c>
    </row>
    <row r="27" spans="1:20" x14ac:dyDescent="0.3">
      <c r="A27" s="15" t="s">
        <v>111</v>
      </c>
      <c r="B27" s="6">
        <v>44.29999999999999</v>
      </c>
      <c r="C27" s="6">
        <v>41.766666666666666</v>
      </c>
      <c r="D27" s="6">
        <v>38.56666666666667</v>
      </c>
      <c r="E27" s="6">
        <v>38.733333333333334</v>
      </c>
      <c r="F27" s="6">
        <v>31.633333333333336</v>
      </c>
      <c r="G27" s="6">
        <v>38.333333333333336</v>
      </c>
      <c r="H27" s="6">
        <v>36.6</v>
      </c>
      <c r="I27" s="6">
        <v>36.6</v>
      </c>
      <c r="J27" s="6">
        <v>38.033333333333331</v>
      </c>
      <c r="K27" s="6">
        <v>34.700000000000003</v>
      </c>
      <c r="L27" s="6">
        <v>24.566666666666666</v>
      </c>
      <c r="M27" s="6">
        <v>26.233333333333334</v>
      </c>
      <c r="N27" s="6">
        <v>31.600000000000005</v>
      </c>
      <c r="O27" s="6">
        <v>41.066666666666663</v>
      </c>
      <c r="P27" s="6">
        <v>40.133333333333333</v>
      </c>
      <c r="Q27" s="6">
        <v>32.766666666666666</v>
      </c>
      <c r="R27" s="6">
        <v>37.06666666666667</v>
      </c>
      <c r="S27" s="6"/>
      <c r="T27" s="6">
        <v>34.433333333333337</v>
      </c>
    </row>
    <row r="28" spans="1:20" x14ac:dyDescent="0.3">
      <c r="A28" s="15" t="s">
        <v>112</v>
      </c>
      <c r="B28" s="6">
        <v>43.733333333333327</v>
      </c>
      <c r="C28" s="6">
        <v>41.9</v>
      </c>
      <c r="D28" s="6">
        <v>38.56666666666667</v>
      </c>
      <c r="E28" s="6">
        <v>38.633333333333333</v>
      </c>
      <c r="F28" s="6">
        <v>31.5</v>
      </c>
      <c r="G28" s="6">
        <v>38.299999999999997</v>
      </c>
      <c r="H28" s="6">
        <v>36.5</v>
      </c>
      <c r="I28" s="6">
        <v>36.666666666666664</v>
      </c>
      <c r="J28" s="6">
        <v>37.966666666666661</v>
      </c>
      <c r="K28" s="6">
        <v>34.799999999999997</v>
      </c>
      <c r="L28" s="6">
        <v>24.533333333333331</v>
      </c>
      <c r="M28" s="6">
        <v>26.3</v>
      </c>
      <c r="N28" s="6">
        <v>31.533333333333331</v>
      </c>
      <c r="O28" s="6">
        <v>40.9</v>
      </c>
      <c r="P28" s="6">
        <v>40.166666666666671</v>
      </c>
      <c r="Q28" s="6">
        <v>32.733333333333334</v>
      </c>
      <c r="R28" s="6">
        <v>37.166666666666664</v>
      </c>
      <c r="S28" s="6"/>
      <c r="T28" s="6">
        <v>34.4</v>
      </c>
    </row>
    <row r="29" spans="1:20" x14ac:dyDescent="0.3">
      <c r="A29" s="15" t="s">
        <v>113</v>
      </c>
      <c r="B29" s="6">
        <v>43.533333333333331</v>
      </c>
      <c r="C29" s="6">
        <v>42.56666666666667</v>
      </c>
      <c r="D29" s="6">
        <v>38.9</v>
      </c>
      <c r="E29" s="6">
        <v>38.6</v>
      </c>
      <c r="F29" s="6">
        <v>31.566666666666666</v>
      </c>
      <c r="G29" s="6">
        <v>38.433333333333337</v>
      </c>
      <c r="H29" s="6">
        <v>36.43333333333333</v>
      </c>
      <c r="I29" s="6">
        <v>36.633333333333333</v>
      </c>
      <c r="J29" s="6">
        <v>37.9</v>
      </c>
      <c r="K29" s="6">
        <v>34.766666666666666</v>
      </c>
      <c r="L29" s="6">
        <v>24.566666666666666</v>
      </c>
      <c r="M29" s="6">
        <v>26.3</v>
      </c>
      <c r="N29" s="6">
        <v>31.566666666666666</v>
      </c>
      <c r="O29" s="6">
        <v>40.866666666666667</v>
      </c>
      <c r="P29" s="6">
        <v>40.233333333333334</v>
      </c>
      <c r="Q29" s="6">
        <v>32.766666666666666</v>
      </c>
      <c r="R29" s="6">
        <v>37.266666666666666</v>
      </c>
      <c r="S29" s="6"/>
      <c r="T29" s="6">
        <v>34.43333333333333</v>
      </c>
    </row>
    <row r="30" spans="1:20" x14ac:dyDescent="0.3">
      <c r="A30" s="15" t="s">
        <v>114</v>
      </c>
      <c r="B30" s="6">
        <v>43.4</v>
      </c>
      <c r="C30" s="6">
        <v>42.4</v>
      </c>
      <c r="D30" s="6">
        <v>39.033333333333331</v>
      </c>
      <c r="E30" s="6">
        <v>38.699999999999996</v>
      </c>
      <c r="F30" s="6">
        <v>31.533333333333335</v>
      </c>
      <c r="G30" s="6">
        <v>38.6</v>
      </c>
      <c r="H30" s="6">
        <v>36.466666666666669</v>
      </c>
      <c r="I30" s="6">
        <v>36.733333333333334</v>
      </c>
      <c r="J30" s="6">
        <v>38.1</v>
      </c>
      <c r="K30" s="6">
        <v>34.933333333333337</v>
      </c>
      <c r="L30" s="6">
        <v>24.766666666666666</v>
      </c>
      <c r="M30" s="6">
        <v>26.333333333333332</v>
      </c>
      <c r="N30" s="6">
        <v>31.7</v>
      </c>
      <c r="O30" s="6">
        <v>41.133333333333333</v>
      </c>
      <c r="P30" s="6">
        <v>40.233333333333334</v>
      </c>
      <c r="Q30" s="6">
        <v>32.799999999999997</v>
      </c>
      <c r="R30" s="6">
        <v>37.133333333333333</v>
      </c>
      <c r="S30" s="6"/>
      <c r="T30" s="6">
        <v>34.466666666666669</v>
      </c>
    </row>
    <row r="31" spans="1:20" x14ac:dyDescent="0.3">
      <c r="A31" s="15" t="s">
        <v>115</v>
      </c>
      <c r="B31" s="6">
        <v>44.199999999999996</v>
      </c>
      <c r="C31" s="6">
        <v>42.4</v>
      </c>
      <c r="D31" s="6">
        <v>38.966666666666669</v>
      </c>
      <c r="E31" s="6">
        <v>38.666666666666664</v>
      </c>
      <c r="F31" s="6">
        <v>31.466666666666669</v>
      </c>
      <c r="G31" s="6">
        <v>38.533333333333331</v>
      </c>
      <c r="H31" s="6">
        <v>36.666666666666664</v>
      </c>
      <c r="I31" s="6">
        <v>36.733333333333334</v>
      </c>
      <c r="J31" s="6">
        <v>38.299999999999997</v>
      </c>
      <c r="K31" s="6">
        <v>34.866666666666667</v>
      </c>
      <c r="L31" s="6">
        <v>24.733333333333331</v>
      </c>
      <c r="M31" s="6">
        <v>26.233333333333334</v>
      </c>
      <c r="N31" s="6">
        <v>31.766666666666666</v>
      </c>
      <c r="O31" s="6">
        <v>41.066666666666663</v>
      </c>
      <c r="P31" s="6">
        <v>40.166666666666664</v>
      </c>
      <c r="Q31" s="6">
        <v>32.733333333333334</v>
      </c>
      <c r="R31" s="6">
        <v>37.233333333333334</v>
      </c>
      <c r="S31" s="6"/>
      <c r="T31" s="6">
        <v>34.466666666666669</v>
      </c>
    </row>
    <row r="32" spans="1:20" x14ac:dyDescent="0.3">
      <c r="A32" s="15" t="s">
        <v>116</v>
      </c>
      <c r="B32" s="6">
        <v>44.466666666666669</v>
      </c>
      <c r="C32" s="6">
        <v>42.266666666666666</v>
      </c>
      <c r="D32" s="6">
        <v>38.833333333333336</v>
      </c>
      <c r="E32" s="6">
        <v>38.733333333333327</v>
      </c>
      <c r="F32" s="6">
        <v>31.433333333333334</v>
      </c>
      <c r="G32" s="6">
        <v>38.666666666666671</v>
      </c>
      <c r="H32" s="6">
        <v>36.733333333333334</v>
      </c>
      <c r="I32" s="6">
        <v>36.633333333333333</v>
      </c>
      <c r="J32" s="6">
        <v>38.633333333333333</v>
      </c>
      <c r="K32" s="6">
        <v>34.766666666666666</v>
      </c>
      <c r="L32" s="6">
        <v>24.733333333333334</v>
      </c>
      <c r="M32" s="6">
        <v>26.166666666666668</v>
      </c>
      <c r="N32" s="6">
        <v>31.733333333333334</v>
      </c>
      <c r="O32" s="6">
        <v>41.199999999999996</v>
      </c>
      <c r="P32" s="6">
        <v>40.166666666666671</v>
      </c>
      <c r="Q32" s="6">
        <v>32.666666666666671</v>
      </c>
      <c r="R32" s="6">
        <v>37.133333333333333</v>
      </c>
      <c r="S32" s="6"/>
      <c r="T32" s="6">
        <v>34.433333333333337</v>
      </c>
    </row>
    <row r="33" spans="1:20" x14ac:dyDescent="0.3">
      <c r="A33" s="15" t="s">
        <v>117</v>
      </c>
      <c r="B33" s="6">
        <v>44.699999999999996</v>
      </c>
      <c r="C33" s="6">
        <v>41.93333333333333</v>
      </c>
      <c r="D33" s="6">
        <v>38.800000000000004</v>
      </c>
      <c r="E33" s="6">
        <v>38.833333333333336</v>
      </c>
      <c r="F33" s="6">
        <v>31.266666666666666</v>
      </c>
      <c r="G33" s="6">
        <v>38.766666666666666</v>
      </c>
      <c r="H33" s="6">
        <v>36.799999999999997</v>
      </c>
      <c r="I33" s="6">
        <v>36.766666666666666</v>
      </c>
      <c r="J33" s="6">
        <v>38.533333333333339</v>
      </c>
      <c r="K33" s="6">
        <v>34.766666666666666</v>
      </c>
      <c r="L33" s="6">
        <v>24.599999999999998</v>
      </c>
      <c r="M33" s="6">
        <v>26.099999999999998</v>
      </c>
      <c r="N33" s="6">
        <v>31.766666666666666</v>
      </c>
      <c r="O33" s="6">
        <v>41.4</v>
      </c>
      <c r="P33" s="6">
        <v>40.133333333333333</v>
      </c>
      <c r="Q33" s="6">
        <v>32.666666666666664</v>
      </c>
      <c r="R33" s="6">
        <v>37.133333333333333</v>
      </c>
      <c r="S33" s="6"/>
      <c r="T33" s="6">
        <v>34.433333333333337</v>
      </c>
    </row>
    <row r="34" spans="1:20" x14ac:dyDescent="0.3">
      <c r="A34" s="15" t="s">
        <v>118</v>
      </c>
      <c r="B34" s="6">
        <v>45.1</v>
      </c>
      <c r="C34" s="6">
        <v>42.333333333333329</v>
      </c>
      <c r="D34" s="6">
        <v>38.700000000000003</v>
      </c>
      <c r="E34" s="6">
        <v>38.800000000000004</v>
      </c>
      <c r="F34" s="6">
        <v>31.166666666666668</v>
      </c>
      <c r="G34" s="6">
        <v>38.633333333333333</v>
      </c>
      <c r="H34" s="6">
        <v>36.800000000000004</v>
      </c>
      <c r="I34" s="6">
        <v>37.033333333333339</v>
      </c>
      <c r="J34" s="6">
        <v>38.700000000000003</v>
      </c>
      <c r="K34" s="6">
        <v>34.699999999999996</v>
      </c>
      <c r="L34" s="6">
        <v>24.833333333333332</v>
      </c>
      <c r="M34" s="6">
        <v>26.233333333333334</v>
      </c>
      <c r="N34" s="6">
        <v>31.766666666666666</v>
      </c>
      <c r="O34" s="6">
        <v>41.233333333333341</v>
      </c>
      <c r="P34" s="6">
        <v>40.06666666666667</v>
      </c>
      <c r="Q34" s="6">
        <v>32.666666666666671</v>
      </c>
      <c r="R34" s="6">
        <v>37.166666666666671</v>
      </c>
      <c r="S34" s="6"/>
      <c r="T34" s="6">
        <v>34.4</v>
      </c>
    </row>
    <row r="35" spans="1:20" x14ac:dyDescent="0.3">
      <c r="A35" s="15" t="s">
        <v>119</v>
      </c>
      <c r="B35" s="6">
        <v>45</v>
      </c>
      <c r="C35" s="6">
        <v>42.366666666666667</v>
      </c>
      <c r="D35" s="6">
        <v>38.93333333333333</v>
      </c>
      <c r="E35" s="6">
        <v>38.866666666666667</v>
      </c>
      <c r="F35" s="6">
        <v>31.333333333333332</v>
      </c>
      <c r="G35" s="6">
        <v>38.56666666666667</v>
      </c>
      <c r="H35" s="6">
        <v>36.699999999999996</v>
      </c>
      <c r="I35" s="6">
        <v>36.966666666666669</v>
      </c>
      <c r="J35" s="6">
        <v>38.5</v>
      </c>
      <c r="K35" s="6">
        <v>35</v>
      </c>
      <c r="L35" s="6">
        <v>25.099999999999998</v>
      </c>
      <c r="M35" s="6">
        <v>26.3</v>
      </c>
      <c r="N35" s="6">
        <v>31.8</v>
      </c>
      <c r="O35" s="6">
        <v>41.533333333333331</v>
      </c>
      <c r="P35" s="6">
        <v>40.133333333333333</v>
      </c>
      <c r="Q35" s="6">
        <v>32.700000000000003</v>
      </c>
      <c r="R35" s="6">
        <v>37.166666666666671</v>
      </c>
      <c r="S35" s="6"/>
      <c r="T35" s="6">
        <v>34.5</v>
      </c>
    </row>
    <row r="36" spans="1:20" x14ac:dyDescent="0.3">
      <c r="A36" s="15" t="s">
        <v>120</v>
      </c>
      <c r="B36" s="6">
        <v>45.133333333333333</v>
      </c>
      <c r="C36" s="6">
        <v>42.4</v>
      </c>
      <c r="D36" s="6">
        <v>39.133333333333333</v>
      </c>
      <c r="E36" s="6">
        <v>38.966666666666669</v>
      </c>
      <c r="F36" s="6">
        <v>31.333333333333332</v>
      </c>
      <c r="G36" s="6">
        <v>38.566666666666663</v>
      </c>
      <c r="H36" s="6">
        <v>36.700000000000003</v>
      </c>
      <c r="I36" s="6">
        <v>36.966666666666669</v>
      </c>
      <c r="J36" s="6">
        <v>38.1</v>
      </c>
      <c r="K36" s="6">
        <v>34.966666666666669</v>
      </c>
      <c r="L36" s="6">
        <v>25.266666666666666</v>
      </c>
      <c r="M36" s="6">
        <v>26.366666666666664</v>
      </c>
      <c r="N36" s="6">
        <v>31.766666666666666</v>
      </c>
      <c r="O36" s="6">
        <v>41.466666666666669</v>
      </c>
      <c r="P36" s="6">
        <v>40.033333333333331</v>
      </c>
      <c r="Q36" s="6">
        <v>32.700000000000003</v>
      </c>
      <c r="R36" s="6">
        <v>37.233333333333334</v>
      </c>
      <c r="S36" s="6"/>
      <c r="T36" s="6">
        <v>34.533333333333331</v>
      </c>
    </row>
    <row r="37" spans="1:20" x14ac:dyDescent="0.3">
      <c r="A37" s="15" t="s">
        <v>121</v>
      </c>
      <c r="B37" s="6">
        <v>45.166666666666664</v>
      </c>
      <c r="C37" s="6">
        <v>42.43333333333333</v>
      </c>
      <c r="D37" s="6">
        <v>39.066666666666663</v>
      </c>
      <c r="E37" s="6">
        <v>38.933333333333337</v>
      </c>
      <c r="F37" s="6">
        <v>31.399999999999995</v>
      </c>
      <c r="G37" s="6">
        <v>38.833333333333336</v>
      </c>
      <c r="H37" s="6">
        <v>36.6</v>
      </c>
      <c r="I37" s="6">
        <v>36.966666666666669</v>
      </c>
      <c r="J37" s="6">
        <v>38.4</v>
      </c>
      <c r="K37" s="6">
        <v>35</v>
      </c>
      <c r="L37" s="6">
        <v>25.266666666666666</v>
      </c>
      <c r="M37" s="6">
        <v>26.466666666666669</v>
      </c>
      <c r="N37" s="6">
        <v>31.8</v>
      </c>
      <c r="O37" s="6">
        <v>41.5</v>
      </c>
      <c r="P37" s="6">
        <v>40.233333333333334</v>
      </c>
      <c r="Q37" s="6">
        <v>32.799999999999997</v>
      </c>
      <c r="R37" s="6">
        <v>37.366666666666667</v>
      </c>
      <c r="S37" s="6"/>
      <c r="T37" s="6">
        <v>34.6</v>
      </c>
    </row>
    <row r="38" spans="1:20" x14ac:dyDescent="0.3">
      <c r="A38" s="15" t="s">
        <v>122</v>
      </c>
      <c r="B38" s="6">
        <v>44.766666666666673</v>
      </c>
      <c r="C38" s="6">
        <v>42.6</v>
      </c>
      <c r="D38" s="6">
        <v>39.233333333333334</v>
      </c>
      <c r="E38" s="6">
        <v>38.866666666666667</v>
      </c>
      <c r="F38" s="6">
        <v>31.366666666666664</v>
      </c>
      <c r="G38" s="6">
        <v>38.833333333333336</v>
      </c>
      <c r="H38" s="6">
        <v>36.4</v>
      </c>
      <c r="I38" s="6">
        <v>36.966666666666669</v>
      </c>
      <c r="J38" s="6">
        <v>38.533333333333331</v>
      </c>
      <c r="K38" s="6">
        <v>34.866666666666667</v>
      </c>
      <c r="L38" s="6">
        <v>25.2</v>
      </c>
      <c r="M38" s="6">
        <v>26.466666666666669</v>
      </c>
      <c r="N38" s="6">
        <v>31.866666666666664</v>
      </c>
      <c r="O38" s="6">
        <v>41.3</v>
      </c>
      <c r="P38" s="6">
        <v>40.233333333333334</v>
      </c>
      <c r="Q38" s="6">
        <v>32.799999999999997</v>
      </c>
      <c r="R38" s="6">
        <v>37.43333333333333</v>
      </c>
      <c r="S38" s="6"/>
      <c r="T38" s="6">
        <v>34.533333333333331</v>
      </c>
    </row>
    <row r="39" spans="1:20" x14ac:dyDescent="0.3">
      <c r="A39" s="15" t="s">
        <v>123</v>
      </c>
      <c r="B39" s="6">
        <v>43.9</v>
      </c>
      <c r="C39" s="6">
        <v>42.4</v>
      </c>
      <c r="D39" s="6">
        <v>39.033333333333339</v>
      </c>
      <c r="E39" s="6">
        <v>38.833333333333329</v>
      </c>
      <c r="F39" s="6">
        <v>31.400000000000002</v>
      </c>
      <c r="G39" s="6">
        <v>38.866666666666667</v>
      </c>
      <c r="H39" s="6">
        <v>36.299999999999997</v>
      </c>
      <c r="I39" s="6">
        <v>37.033333333333331</v>
      </c>
      <c r="J39" s="6">
        <v>38.766666666666666</v>
      </c>
      <c r="K39" s="6">
        <v>34.6</v>
      </c>
      <c r="L39" s="6">
        <v>25.133333333333336</v>
      </c>
      <c r="M39" s="6">
        <v>26.433333333333334</v>
      </c>
      <c r="N39" s="6">
        <v>31.8</v>
      </c>
      <c r="O39" s="6">
        <v>41.1</v>
      </c>
      <c r="P39" s="6">
        <v>40.033333333333331</v>
      </c>
      <c r="Q39" s="6">
        <v>32.799999999999997</v>
      </c>
      <c r="R39" s="6">
        <v>37.6</v>
      </c>
      <c r="S39" s="6"/>
      <c r="T39" s="6">
        <v>34.5</v>
      </c>
    </row>
    <row r="40" spans="1:20" x14ac:dyDescent="0.3">
      <c r="A40" s="15" t="s">
        <v>124</v>
      </c>
      <c r="B40" s="6">
        <v>44.1</v>
      </c>
      <c r="C40" s="6">
        <v>42.6</v>
      </c>
      <c r="D40" s="6">
        <v>39.06666666666667</v>
      </c>
      <c r="E40" s="6">
        <v>38.866666666666667</v>
      </c>
      <c r="F40" s="6">
        <v>31.5</v>
      </c>
      <c r="G40" s="6">
        <v>38.93333333333333</v>
      </c>
      <c r="H40" s="6">
        <v>36.166666666666664</v>
      </c>
      <c r="I40" s="6">
        <v>37.033333333333331</v>
      </c>
      <c r="J40" s="6">
        <v>38.93333333333333</v>
      </c>
      <c r="K40" s="6">
        <v>34.633333333333333</v>
      </c>
      <c r="L40" s="6">
        <v>25.3</v>
      </c>
      <c r="M40" s="6">
        <v>26.433333333333334</v>
      </c>
      <c r="N40" s="6">
        <v>31.8</v>
      </c>
      <c r="O40" s="6">
        <v>41.1</v>
      </c>
      <c r="P40" s="6">
        <v>40.199999999999996</v>
      </c>
      <c r="Q40" s="6">
        <v>32.799999999999997</v>
      </c>
      <c r="R40" s="6">
        <v>37.666666666666671</v>
      </c>
      <c r="S40" s="6"/>
      <c r="T40" s="6">
        <v>34.5</v>
      </c>
    </row>
    <row r="41" spans="1:20" x14ac:dyDescent="0.3">
      <c r="A41" s="15" t="s">
        <v>125</v>
      </c>
      <c r="B41" s="6">
        <v>44.466666666666669</v>
      </c>
      <c r="C41" s="6">
        <v>42.533333333333331</v>
      </c>
      <c r="D41" s="6">
        <v>39.366666666666667</v>
      </c>
      <c r="E41" s="6">
        <v>38.93333333333333</v>
      </c>
      <c r="F41" s="6">
        <v>31.333333333333332</v>
      </c>
      <c r="G41" s="6">
        <v>38.93333333333333</v>
      </c>
      <c r="H41" s="6">
        <v>36.06666666666667</v>
      </c>
      <c r="I41" s="6">
        <v>37</v>
      </c>
      <c r="J41" s="6">
        <v>38.6</v>
      </c>
      <c r="K41" s="6">
        <v>34.766666666666673</v>
      </c>
      <c r="L41" s="6">
        <v>25.266666666666666</v>
      </c>
      <c r="M41" s="6">
        <v>26.433333333333334</v>
      </c>
      <c r="N41" s="6">
        <v>31.899999999999995</v>
      </c>
      <c r="O41" s="6">
        <v>41.1</v>
      </c>
      <c r="P41" s="6">
        <v>40.033333333333331</v>
      </c>
      <c r="Q41" s="6">
        <v>32.799999999999997</v>
      </c>
      <c r="R41" s="6">
        <v>37.633333333333333</v>
      </c>
      <c r="S41" s="6"/>
      <c r="T41" s="6">
        <v>34.533333333333331</v>
      </c>
    </row>
    <row r="42" spans="1:20" x14ac:dyDescent="0.3">
      <c r="A42" s="15" t="s">
        <v>126</v>
      </c>
      <c r="B42" s="6">
        <v>43.533333333333331</v>
      </c>
      <c r="C42" s="6">
        <v>42</v>
      </c>
      <c r="D42" s="6">
        <v>39.066666666666663</v>
      </c>
      <c r="E42" s="6">
        <v>38.9</v>
      </c>
      <c r="F42" s="6">
        <v>31.233333333333334</v>
      </c>
      <c r="G42" s="6">
        <v>38.966666666666669</v>
      </c>
      <c r="H42" s="6">
        <v>36.133333333333333</v>
      </c>
      <c r="I42" s="6">
        <v>37.033333333333331</v>
      </c>
      <c r="J42" s="6">
        <v>38.833333333333329</v>
      </c>
      <c r="K42" s="6">
        <v>34.6</v>
      </c>
      <c r="L42" s="6">
        <v>25</v>
      </c>
      <c r="M42" s="6">
        <v>26.399999999999995</v>
      </c>
      <c r="N42" s="6">
        <v>31.933333333333334</v>
      </c>
      <c r="O42" s="6">
        <v>41.133333333333333</v>
      </c>
      <c r="P42" s="6">
        <v>39.966666666666669</v>
      </c>
      <c r="Q42" s="6">
        <v>32.833333333333329</v>
      </c>
      <c r="R42" s="6">
        <v>37.633333333333333</v>
      </c>
      <c r="S42" s="6"/>
      <c r="T42" s="6">
        <v>34.466666666666669</v>
      </c>
    </row>
    <row r="43" spans="1:20" x14ac:dyDescent="0.3">
      <c r="A43" s="15" t="s">
        <v>127</v>
      </c>
      <c r="B43" s="6">
        <v>43.233333333333327</v>
      </c>
      <c r="C43" s="6">
        <v>42.366666666666667</v>
      </c>
      <c r="D43" s="6">
        <v>39.066666666666663</v>
      </c>
      <c r="E43" s="6">
        <v>38.866666666666667</v>
      </c>
      <c r="F43" s="6">
        <v>31.033333333333331</v>
      </c>
      <c r="G43" s="6">
        <v>38.766666666666666</v>
      </c>
      <c r="H43" s="6">
        <v>36</v>
      </c>
      <c r="I43" s="6">
        <v>36.966666666666669</v>
      </c>
      <c r="J43" s="6">
        <v>38.966666666666661</v>
      </c>
      <c r="K43" s="6">
        <v>34.466666666666669</v>
      </c>
      <c r="L43" s="6">
        <v>24.7</v>
      </c>
      <c r="M43" s="6">
        <v>26.3</v>
      </c>
      <c r="N43" s="6">
        <v>31.899999999999995</v>
      </c>
      <c r="O43" s="6">
        <v>41.2</v>
      </c>
      <c r="P43" s="6">
        <v>39.966666666666669</v>
      </c>
      <c r="Q43" s="6">
        <v>32.833333333333336</v>
      </c>
      <c r="R43" s="6">
        <v>37.533333333333331</v>
      </c>
      <c r="S43" s="6"/>
      <c r="T43" s="6">
        <v>34.4</v>
      </c>
    </row>
    <row r="44" spans="1:20" x14ac:dyDescent="0.3">
      <c r="A44" s="15" t="s">
        <v>128</v>
      </c>
      <c r="B44" s="6">
        <v>43.800000000000004</v>
      </c>
      <c r="C44" s="6">
        <v>42.333333333333336</v>
      </c>
      <c r="D44" s="6">
        <v>39.1</v>
      </c>
      <c r="E44" s="6">
        <v>38.866666666666667</v>
      </c>
      <c r="F44" s="6">
        <v>30.933333333333334</v>
      </c>
      <c r="G44" s="6">
        <v>38.733333333333327</v>
      </c>
      <c r="H44" s="6">
        <v>35.93333333333333</v>
      </c>
      <c r="I44" s="6">
        <v>37.06666666666667</v>
      </c>
      <c r="J44" s="6">
        <v>39.300000000000004</v>
      </c>
      <c r="K44" s="6">
        <v>34.299999999999997</v>
      </c>
      <c r="L44" s="6">
        <v>24.666666666666668</v>
      </c>
      <c r="M44" s="6">
        <v>26.400000000000002</v>
      </c>
      <c r="N44" s="6">
        <v>31.966666666666669</v>
      </c>
      <c r="O44" s="6">
        <v>41.166666666666671</v>
      </c>
      <c r="P44" s="6">
        <v>39.966666666666669</v>
      </c>
      <c r="Q44" s="6">
        <v>32.9</v>
      </c>
      <c r="R44" s="6">
        <v>37.56666666666667</v>
      </c>
      <c r="S44" s="6"/>
      <c r="T44" s="6">
        <v>34.366666666666667</v>
      </c>
    </row>
    <row r="45" spans="1:20" x14ac:dyDescent="0.3">
      <c r="A45" s="15" t="s">
        <v>129</v>
      </c>
      <c r="B45" s="6">
        <v>44.1</v>
      </c>
      <c r="C45" s="6">
        <v>42.5</v>
      </c>
      <c r="D45" s="6">
        <v>39.166666666666664</v>
      </c>
      <c r="E45" s="6">
        <v>38.933333333333337</v>
      </c>
      <c r="F45" s="6">
        <v>30.933333333333337</v>
      </c>
      <c r="G45" s="6">
        <v>38.666666666666671</v>
      </c>
      <c r="H45" s="6">
        <v>36</v>
      </c>
      <c r="I45" s="6">
        <v>37</v>
      </c>
      <c r="J45" s="6">
        <v>39.266666666666666</v>
      </c>
      <c r="K45" s="6">
        <v>34.366666666666667</v>
      </c>
      <c r="L45" s="6">
        <v>24.633333333333336</v>
      </c>
      <c r="M45" s="6">
        <v>26.233333333333331</v>
      </c>
      <c r="N45" s="6">
        <v>31.899999999999995</v>
      </c>
      <c r="O45" s="6">
        <v>41.2</v>
      </c>
      <c r="P45" s="6">
        <v>39.9</v>
      </c>
      <c r="Q45" s="6">
        <v>32.9</v>
      </c>
      <c r="R45" s="6">
        <v>37.433333333333337</v>
      </c>
      <c r="S45" s="6"/>
      <c r="T45" s="6">
        <v>34.4</v>
      </c>
    </row>
    <row r="46" spans="1:20" x14ac:dyDescent="0.3">
      <c r="A46" s="15" t="s">
        <v>130</v>
      </c>
      <c r="B46" s="6">
        <v>45.066666666666663</v>
      </c>
      <c r="C46" s="6">
        <v>42.333333333333336</v>
      </c>
      <c r="D46" s="6">
        <v>38.933333333333337</v>
      </c>
      <c r="E46" s="6">
        <v>38.9</v>
      </c>
      <c r="F46" s="6">
        <v>30.866666666666664</v>
      </c>
      <c r="G46" s="6">
        <v>38.633333333333333</v>
      </c>
      <c r="H46" s="6">
        <v>36.366666666666667</v>
      </c>
      <c r="I46" s="6">
        <v>37.06666666666667</v>
      </c>
      <c r="J46" s="6">
        <v>39.033333333333331</v>
      </c>
      <c r="K46" s="6">
        <v>34.266666666666666</v>
      </c>
      <c r="L46" s="6">
        <v>24.433333333333334</v>
      </c>
      <c r="M46" s="6">
        <v>26.233333333333334</v>
      </c>
      <c r="N46" s="6">
        <v>31.766666666666666</v>
      </c>
      <c r="O46" s="6">
        <v>41.199999999999996</v>
      </c>
      <c r="P46" s="6">
        <v>39.800000000000004</v>
      </c>
      <c r="Q46" s="6">
        <v>32.9</v>
      </c>
      <c r="R46" s="6">
        <v>37.333333333333336</v>
      </c>
      <c r="S46" s="6"/>
      <c r="T46" s="6">
        <v>34.333333333333329</v>
      </c>
    </row>
    <row r="47" spans="1:20" x14ac:dyDescent="0.3">
      <c r="A47" s="15" t="s">
        <v>131</v>
      </c>
      <c r="B47" s="6">
        <v>45.733333333333327</v>
      </c>
      <c r="C47" s="6">
        <v>42.233333333333341</v>
      </c>
      <c r="D47" s="6">
        <v>39.133333333333333</v>
      </c>
      <c r="E47" s="6">
        <v>39.033333333333331</v>
      </c>
      <c r="F47" s="6">
        <v>31.033333333333331</v>
      </c>
      <c r="G47" s="6">
        <v>38.766666666666673</v>
      </c>
      <c r="H47" s="6">
        <v>36.233333333333334</v>
      </c>
      <c r="I47" s="6">
        <v>37.1</v>
      </c>
      <c r="J47" s="6">
        <v>38.866666666666667</v>
      </c>
      <c r="K47" s="6">
        <v>34.366666666666667</v>
      </c>
      <c r="L47" s="6">
        <v>24.400000000000002</v>
      </c>
      <c r="M47" s="6">
        <v>26.399999999999995</v>
      </c>
      <c r="N47" s="6">
        <v>31.8</v>
      </c>
      <c r="O47" s="6">
        <v>41.266666666666666</v>
      </c>
      <c r="P47" s="6">
        <v>39.93333333333333</v>
      </c>
      <c r="Q47" s="6">
        <v>32.833333333333336</v>
      </c>
      <c r="R47" s="6">
        <v>37.466666666666669</v>
      </c>
      <c r="S47" s="6"/>
      <c r="T47" s="6">
        <v>34.4</v>
      </c>
    </row>
    <row r="48" spans="1:20" x14ac:dyDescent="0.3">
      <c r="A48" s="15" t="s">
        <v>132</v>
      </c>
      <c r="B48" s="6">
        <v>45.766666666666673</v>
      </c>
      <c r="C48" s="6">
        <v>42.1</v>
      </c>
      <c r="D48" s="6">
        <v>39</v>
      </c>
      <c r="E48" s="6">
        <v>39.1</v>
      </c>
      <c r="F48" s="6">
        <v>30.899999999999995</v>
      </c>
      <c r="G48" s="6">
        <v>38.766666666666659</v>
      </c>
      <c r="H48" s="6">
        <v>36.166666666666671</v>
      </c>
      <c r="I48" s="6">
        <v>37.066666666666663</v>
      </c>
      <c r="J48" s="6">
        <v>38.766666666666666</v>
      </c>
      <c r="K48" s="6">
        <v>34.366666666666667</v>
      </c>
      <c r="L48" s="6">
        <v>24.2</v>
      </c>
      <c r="M48" s="6">
        <v>26.3</v>
      </c>
      <c r="N48" s="6">
        <v>31.7</v>
      </c>
      <c r="O48" s="6">
        <v>41.3</v>
      </c>
      <c r="P48" s="6">
        <v>40.1</v>
      </c>
      <c r="Q48" s="6">
        <v>32.866666666666667</v>
      </c>
      <c r="R48" s="6">
        <v>37.5</v>
      </c>
      <c r="S48" s="6"/>
      <c r="T48" s="6">
        <v>34.366666666666667</v>
      </c>
    </row>
    <row r="49" spans="1:20" x14ac:dyDescent="0.3">
      <c r="A49" s="15" t="s">
        <v>133</v>
      </c>
      <c r="B49" s="6">
        <v>46</v>
      </c>
      <c r="C49" s="6">
        <v>42.166666666666664</v>
      </c>
      <c r="D49" s="6">
        <v>39.266666666666673</v>
      </c>
      <c r="E49" s="6">
        <v>39.133333333333333</v>
      </c>
      <c r="F49" s="6">
        <v>31.166666666666668</v>
      </c>
      <c r="G49" s="6">
        <v>38.733333333333327</v>
      </c>
      <c r="H49" s="6">
        <v>36.1</v>
      </c>
      <c r="I49" s="6">
        <v>37.066666666666663</v>
      </c>
      <c r="J49" s="6">
        <v>38.6</v>
      </c>
      <c r="K49" s="6">
        <v>34.433333333333337</v>
      </c>
      <c r="L49" s="6">
        <v>24.333333333333332</v>
      </c>
      <c r="M49" s="6">
        <v>26.433333333333334</v>
      </c>
      <c r="N49" s="6">
        <v>31.733333333333334</v>
      </c>
      <c r="O49" s="6">
        <v>41.43333333333333</v>
      </c>
      <c r="P49" s="6">
        <v>40.1</v>
      </c>
      <c r="Q49" s="6">
        <v>32.9</v>
      </c>
      <c r="R49" s="6">
        <v>37.566666666666663</v>
      </c>
      <c r="S49" s="6"/>
      <c r="T49" s="6">
        <v>34.466666666666669</v>
      </c>
    </row>
    <row r="50" spans="1:20" x14ac:dyDescent="0.3">
      <c r="A50" s="15" t="s">
        <v>134</v>
      </c>
      <c r="B50" s="6">
        <v>46.233333333333327</v>
      </c>
      <c r="C50" s="6">
        <v>41.966666666666669</v>
      </c>
      <c r="D50" s="6">
        <v>39.1</v>
      </c>
      <c r="E50" s="6">
        <v>39</v>
      </c>
      <c r="F50" s="6">
        <v>31.166666666666668</v>
      </c>
      <c r="G50" s="6">
        <v>38.866666666666667</v>
      </c>
      <c r="H50" s="6">
        <v>36</v>
      </c>
      <c r="I50" s="6">
        <v>37.1</v>
      </c>
      <c r="J50" s="6">
        <v>38.6</v>
      </c>
      <c r="K50" s="6">
        <v>34.433333333333337</v>
      </c>
      <c r="L50" s="6">
        <v>24.266666666666666</v>
      </c>
      <c r="M50" s="6">
        <v>26.399999999999995</v>
      </c>
      <c r="N50" s="6">
        <v>31.700000000000003</v>
      </c>
      <c r="O50" s="6">
        <v>41.3</v>
      </c>
      <c r="P50" s="6">
        <v>40.166666666666664</v>
      </c>
      <c r="Q50" s="6">
        <v>32.933333333333337</v>
      </c>
      <c r="R50" s="6">
        <v>37.533333333333331</v>
      </c>
      <c r="S50" s="6"/>
      <c r="T50" s="6">
        <v>34.466666666666669</v>
      </c>
    </row>
    <row r="51" spans="1:20" x14ac:dyDescent="0.3">
      <c r="A51" s="15" t="s">
        <v>135</v>
      </c>
      <c r="B51" s="6">
        <v>46.633333333333333</v>
      </c>
      <c r="C51" s="6">
        <v>42.199999999999996</v>
      </c>
      <c r="D51" s="6">
        <v>39.366666666666667</v>
      </c>
      <c r="E51" s="6">
        <v>39.1</v>
      </c>
      <c r="F51" s="6">
        <v>31.066666666666666</v>
      </c>
      <c r="G51" s="6">
        <v>39.066666666666663</v>
      </c>
      <c r="H51" s="6">
        <v>35.866666666666667</v>
      </c>
      <c r="I51" s="6">
        <v>37.1</v>
      </c>
      <c r="J51" s="6">
        <v>38.466666666666669</v>
      </c>
      <c r="K51" s="6">
        <v>34.5</v>
      </c>
      <c r="L51" s="6">
        <v>24.166666666666668</v>
      </c>
      <c r="M51" s="6">
        <v>26.466666666666669</v>
      </c>
      <c r="N51" s="6">
        <v>31.766666666666666</v>
      </c>
      <c r="O51" s="6">
        <v>41.4</v>
      </c>
      <c r="P51" s="6">
        <v>40.266666666666666</v>
      </c>
      <c r="Q51" s="6">
        <v>32.93333333333333</v>
      </c>
      <c r="R51" s="6">
        <v>37.633333333333333</v>
      </c>
      <c r="S51" s="6"/>
      <c r="T51" s="6">
        <v>34.5</v>
      </c>
    </row>
    <row r="52" spans="1:20" x14ac:dyDescent="0.3">
      <c r="A52" s="15" t="s">
        <v>136</v>
      </c>
      <c r="B52" s="6">
        <v>46.366666666666667</v>
      </c>
      <c r="C52" s="6">
        <v>42.1</v>
      </c>
      <c r="D52" s="6">
        <v>39.166666666666664</v>
      </c>
      <c r="E52" s="6">
        <v>39.06666666666667</v>
      </c>
      <c r="F52" s="6">
        <v>30.933333333333334</v>
      </c>
      <c r="G52" s="6">
        <v>39.06666666666667</v>
      </c>
      <c r="H52" s="6">
        <v>36.1</v>
      </c>
      <c r="I52" s="6">
        <v>37.133333333333333</v>
      </c>
      <c r="J52" s="6">
        <v>38.4</v>
      </c>
      <c r="K52" s="6">
        <v>34.5</v>
      </c>
      <c r="L52" s="6">
        <v>24.033333333333331</v>
      </c>
      <c r="M52" s="6">
        <v>26.399999999999995</v>
      </c>
      <c r="N52" s="6">
        <v>31.833333333333332</v>
      </c>
      <c r="O52" s="6">
        <v>41.3</v>
      </c>
      <c r="P52" s="6">
        <v>40.333333333333336</v>
      </c>
      <c r="Q52" s="6">
        <v>32.933333333333337</v>
      </c>
      <c r="R52" s="6">
        <v>37.6</v>
      </c>
      <c r="S52" s="6"/>
      <c r="T52" s="6">
        <v>34.5</v>
      </c>
    </row>
    <row r="53" spans="1:20" x14ac:dyDescent="0.3">
      <c r="A53" s="15" t="s">
        <v>137</v>
      </c>
      <c r="B53" s="6">
        <v>46.433333333333337</v>
      </c>
      <c r="C53" s="6">
        <v>42.4</v>
      </c>
      <c r="D53" s="6">
        <v>39.033333333333331</v>
      </c>
      <c r="E53" s="6">
        <v>38.93333333333333</v>
      </c>
      <c r="F53" s="6">
        <v>30.766666666666669</v>
      </c>
      <c r="G53" s="6">
        <v>38.933333333333337</v>
      </c>
      <c r="H53" s="6">
        <v>36.266666666666673</v>
      </c>
      <c r="I53" s="6">
        <v>37.166666666666671</v>
      </c>
      <c r="J53" s="6">
        <v>38.299999999999997</v>
      </c>
      <c r="K53" s="6">
        <v>34.6</v>
      </c>
      <c r="L53" s="6">
        <v>24.033333333333331</v>
      </c>
      <c r="M53" s="6">
        <v>26.366666666666664</v>
      </c>
      <c r="N53" s="6">
        <v>31.899999999999995</v>
      </c>
      <c r="O53" s="6">
        <v>41.166666666666671</v>
      </c>
      <c r="P53" s="6">
        <v>40.300000000000004</v>
      </c>
      <c r="Q53" s="6">
        <v>32.93333333333333</v>
      </c>
      <c r="R53" s="6">
        <v>37.633333333333333</v>
      </c>
      <c r="S53" s="6"/>
      <c r="T53" s="6">
        <v>34.466666666666669</v>
      </c>
    </row>
    <row r="54" spans="1:20" x14ac:dyDescent="0.3">
      <c r="A54" s="15" t="s">
        <v>138</v>
      </c>
      <c r="B54" s="6">
        <v>46.766666666666673</v>
      </c>
      <c r="C54" s="6">
        <v>42.333333333333329</v>
      </c>
      <c r="D54" s="6">
        <v>39.266666666666666</v>
      </c>
      <c r="E54" s="6">
        <v>39</v>
      </c>
      <c r="F54" s="6">
        <v>30.7</v>
      </c>
      <c r="G54" s="6">
        <v>38.666666666666671</v>
      </c>
      <c r="H54" s="6">
        <v>36.233333333333334</v>
      </c>
      <c r="I54" s="6">
        <v>37.233333333333334</v>
      </c>
      <c r="J54" s="6">
        <v>38.366666666666667</v>
      </c>
      <c r="K54" s="6">
        <v>34.666666666666671</v>
      </c>
      <c r="L54" s="6">
        <v>24.033333333333331</v>
      </c>
      <c r="M54" s="6">
        <v>26.466666666666669</v>
      </c>
      <c r="N54" s="6">
        <v>31.899999999999995</v>
      </c>
      <c r="O54" s="6">
        <v>41.066666666666663</v>
      </c>
      <c r="P54" s="6">
        <v>40.133333333333333</v>
      </c>
      <c r="Q54" s="6">
        <v>33</v>
      </c>
      <c r="R54" s="6">
        <v>37.700000000000003</v>
      </c>
      <c r="S54" s="6"/>
      <c r="T54" s="6">
        <v>34.466666666666669</v>
      </c>
    </row>
    <row r="55" spans="1:20" x14ac:dyDescent="0.3">
      <c r="A55" s="15" t="s">
        <v>139</v>
      </c>
      <c r="B55" s="6">
        <v>46.766666666666673</v>
      </c>
      <c r="C55" s="6">
        <v>42.300000000000004</v>
      </c>
      <c r="D55" s="6">
        <v>39.199999999999996</v>
      </c>
      <c r="E55" s="6">
        <v>38.933333333333337</v>
      </c>
      <c r="F55" s="6">
        <v>30.666666666666668</v>
      </c>
      <c r="G55" s="6">
        <v>38.6</v>
      </c>
      <c r="H55" s="6">
        <v>36.266666666666673</v>
      </c>
      <c r="I55" s="6">
        <v>37.200000000000003</v>
      </c>
      <c r="J55" s="6">
        <v>38.333333333333336</v>
      </c>
      <c r="K55" s="6">
        <v>34.633333333333333</v>
      </c>
      <c r="L55" s="6">
        <v>23.600000000000005</v>
      </c>
      <c r="M55" s="6">
        <v>26.266666666666666</v>
      </c>
      <c r="N55" s="6">
        <v>31.833333333333332</v>
      </c>
      <c r="O55" s="6">
        <v>41.06666666666667</v>
      </c>
      <c r="P55" s="6">
        <v>39.933333333333337</v>
      </c>
      <c r="Q55" s="6">
        <v>33</v>
      </c>
      <c r="R55" s="6">
        <v>37.56666666666667</v>
      </c>
      <c r="S55" s="6"/>
      <c r="T55" s="6">
        <v>34.4</v>
      </c>
    </row>
    <row r="56" spans="1:20" x14ac:dyDescent="0.3">
      <c r="A56" s="15" t="s">
        <v>140</v>
      </c>
      <c r="B56" s="6">
        <v>46.6</v>
      </c>
      <c r="C56" s="6">
        <v>42.233333333333334</v>
      </c>
      <c r="D56" s="6">
        <v>39.4</v>
      </c>
      <c r="E56" s="6">
        <v>38.866666666666667</v>
      </c>
      <c r="F56" s="6">
        <v>30.666666666666668</v>
      </c>
      <c r="G56" s="6">
        <v>38.4</v>
      </c>
      <c r="H56" s="6">
        <v>36.433333333333337</v>
      </c>
      <c r="I56" s="6">
        <v>37.06666666666667</v>
      </c>
      <c r="J56" s="6">
        <v>38.233333333333327</v>
      </c>
      <c r="K56" s="6">
        <v>34.666666666666671</v>
      </c>
      <c r="L56" s="6">
        <v>23.566666666666666</v>
      </c>
      <c r="M56" s="6">
        <v>26.266666666666666</v>
      </c>
      <c r="N56" s="6">
        <v>31.866666666666664</v>
      </c>
      <c r="O56" s="6">
        <v>40.933333333333337</v>
      </c>
      <c r="P56" s="6">
        <v>39.666666666666671</v>
      </c>
      <c r="Q56" s="6">
        <v>32.966666666666669</v>
      </c>
      <c r="R56" s="6">
        <v>37.633333333333333</v>
      </c>
      <c r="S56" s="6"/>
      <c r="T56" s="6">
        <v>34.4</v>
      </c>
    </row>
    <row r="57" spans="1:20" x14ac:dyDescent="0.3">
      <c r="A57" s="15" t="s">
        <v>141</v>
      </c>
      <c r="B57" s="6">
        <v>46.199999999999996</v>
      </c>
      <c r="C57" s="6">
        <v>42.433333333333337</v>
      </c>
      <c r="D57" s="6">
        <v>39.066666666666663</v>
      </c>
      <c r="E57" s="6">
        <v>38.866666666666667</v>
      </c>
      <c r="F57" s="6">
        <v>30.5</v>
      </c>
      <c r="G57" s="6">
        <v>38.299999999999997</v>
      </c>
      <c r="H57" s="6">
        <v>36.333333333333336</v>
      </c>
      <c r="I57" s="6">
        <v>37.033333333333331</v>
      </c>
      <c r="J57" s="6">
        <v>38.266666666666666</v>
      </c>
      <c r="K57" s="6">
        <v>34.5</v>
      </c>
      <c r="L57" s="6">
        <v>23.399999999999995</v>
      </c>
      <c r="M57" s="6">
        <v>26.266666666666666</v>
      </c>
      <c r="N57" s="6">
        <v>31.866666666666664</v>
      </c>
      <c r="O57" s="6">
        <v>40.866666666666667</v>
      </c>
      <c r="P57" s="6">
        <v>39.666666666666671</v>
      </c>
      <c r="Q57" s="6">
        <v>33</v>
      </c>
      <c r="R57" s="6">
        <v>37.6</v>
      </c>
      <c r="S57" s="6"/>
      <c r="T57" s="6">
        <v>34.333333333333329</v>
      </c>
    </row>
    <row r="58" spans="1:20" x14ac:dyDescent="0.3">
      <c r="A58" s="15" t="s">
        <v>142</v>
      </c>
      <c r="B58" s="6">
        <v>45.766666666666673</v>
      </c>
      <c r="C58" s="6">
        <v>42.4</v>
      </c>
      <c r="D58" s="6">
        <v>39.166666666666664</v>
      </c>
      <c r="E58" s="6">
        <v>38.733333333333334</v>
      </c>
      <c r="F58" s="6">
        <v>30.566666666666663</v>
      </c>
      <c r="G58" s="6">
        <v>38.133333333333333</v>
      </c>
      <c r="H58" s="6">
        <v>36.233333333333334</v>
      </c>
      <c r="I58" s="6">
        <v>36.966666666666669</v>
      </c>
      <c r="J58" s="6">
        <v>38</v>
      </c>
      <c r="K58" s="6">
        <v>34.666666666666671</v>
      </c>
      <c r="L58" s="6">
        <v>23.3</v>
      </c>
      <c r="M58" s="6">
        <v>25.566666666666666</v>
      </c>
      <c r="N58" s="6">
        <v>31.7</v>
      </c>
      <c r="O58" s="6">
        <v>40.866666666666667</v>
      </c>
      <c r="P58" s="6">
        <v>39.799999999999997</v>
      </c>
      <c r="Q58" s="6">
        <v>33.033333333333331</v>
      </c>
      <c r="R58" s="6">
        <v>37.6</v>
      </c>
      <c r="S58" s="6"/>
      <c r="T58" s="6">
        <v>34.266666666666659</v>
      </c>
    </row>
    <row r="59" spans="1:20" x14ac:dyDescent="0.3">
      <c r="A59" s="15" t="s">
        <v>143</v>
      </c>
      <c r="B59" s="6">
        <v>43.766666666666673</v>
      </c>
      <c r="C59" s="6">
        <v>42.466666666666669</v>
      </c>
      <c r="D59" s="6">
        <v>38.533333333333331</v>
      </c>
      <c r="E59" s="6">
        <v>38</v>
      </c>
      <c r="F59" s="6">
        <v>30.933333333333337</v>
      </c>
      <c r="G59" s="6">
        <v>37.699999999999996</v>
      </c>
      <c r="H59" s="6">
        <v>36.533333333333331</v>
      </c>
      <c r="I59" s="6">
        <v>36.933333333333337</v>
      </c>
      <c r="J59" s="6">
        <v>37.966666666666669</v>
      </c>
      <c r="K59" s="6">
        <v>34.866666666666667</v>
      </c>
      <c r="L59" s="6">
        <v>26.933333333333337</v>
      </c>
      <c r="M59" s="6">
        <v>25</v>
      </c>
      <c r="N59" s="6">
        <v>32.433333333333337</v>
      </c>
      <c r="O59" s="6">
        <v>38.533333333333331</v>
      </c>
      <c r="P59" s="6">
        <v>38.633333333333333</v>
      </c>
      <c r="Q59" s="6">
        <v>32.93333333333333</v>
      </c>
      <c r="R59" s="6">
        <v>37.6</v>
      </c>
      <c r="S59" s="6"/>
      <c r="T59" s="6">
        <v>34.5</v>
      </c>
    </row>
    <row r="60" spans="1:20" x14ac:dyDescent="0.3">
      <c r="A60" s="15" t="s">
        <v>144</v>
      </c>
      <c r="B60" s="6">
        <v>44.533333333333339</v>
      </c>
      <c r="C60" s="6">
        <v>42.800000000000004</v>
      </c>
      <c r="D60" s="6">
        <v>38.966666666666669</v>
      </c>
      <c r="E60" s="6">
        <v>38.466666666666669</v>
      </c>
      <c r="F60" s="6">
        <v>30.8</v>
      </c>
      <c r="G60" s="6">
        <v>38.6</v>
      </c>
      <c r="H60" s="6">
        <v>36.533333333333339</v>
      </c>
      <c r="I60" s="6">
        <v>37.1</v>
      </c>
      <c r="J60" s="6">
        <v>38.1</v>
      </c>
      <c r="K60" s="6">
        <v>35.43333333333333</v>
      </c>
      <c r="L60" s="6">
        <v>25.366666666666664</v>
      </c>
      <c r="M60" s="6">
        <v>25.8</v>
      </c>
      <c r="N60" s="6">
        <v>32.266666666666673</v>
      </c>
      <c r="O60" s="6">
        <v>40.233333333333334</v>
      </c>
      <c r="P60" s="6">
        <v>39.6</v>
      </c>
      <c r="Q60" s="6">
        <v>33.4</v>
      </c>
      <c r="R60" s="6">
        <v>37.633333333333333</v>
      </c>
      <c r="S60" s="6"/>
      <c r="T60" s="6">
        <v>34.700000000000003</v>
      </c>
    </row>
    <row r="61" spans="1:20" x14ac:dyDescent="0.3">
      <c r="A61" s="15" t="s">
        <v>145</v>
      </c>
      <c r="B61" s="6">
        <v>45.166666666666664</v>
      </c>
      <c r="C61" s="6">
        <v>42.79999999999999</v>
      </c>
      <c r="D61" s="6">
        <v>39</v>
      </c>
      <c r="E61" s="6">
        <v>38.700000000000003</v>
      </c>
      <c r="F61" s="6">
        <v>30.766666666666666</v>
      </c>
      <c r="G61" s="6">
        <v>39</v>
      </c>
      <c r="H61" s="6">
        <v>36.966666666666669</v>
      </c>
      <c r="I61" s="6">
        <v>37.200000000000003</v>
      </c>
      <c r="J61" s="6">
        <v>38.299999999999997</v>
      </c>
      <c r="K61" s="6">
        <v>35.700000000000003</v>
      </c>
      <c r="L61" s="6">
        <v>25.366666666666664</v>
      </c>
      <c r="M61" s="6">
        <v>25.733333333333334</v>
      </c>
      <c r="N61" s="6">
        <v>32.4</v>
      </c>
      <c r="O61" s="6">
        <v>40.466666666666661</v>
      </c>
      <c r="P61" s="6">
        <v>39.93333333333333</v>
      </c>
      <c r="Q61" s="6">
        <v>33.466666666666669</v>
      </c>
      <c r="R61" s="6">
        <v>37.733333333333334</v>
      </c>
      <c r="S61" s="6"/>
      <c r="T61" s="6">
        <v>34.799999999999997</v>
      </c>
    </row>
    <row r="62" spans="1:20" x14ac:dyDescent="0.3">
      <c r="A62" s="15" t="s">
        <v>379</v>
      </c>
      <c r="B62" s="6">
        <v>45.79999999999999</v>
      </c>
      <c r="C62" s="6">
        <v>42.733333333333327</v>
      </c>
      <c r="D62" s="6">
        <v>39.033333333333331</v>
      </c>
      <c r="E62" s="6">
        <v>38.966666666666669</v>
      </c>
      <c r="F62" s="6">
        <v>30.633333333333336</v>
      </c>
      <c r="G62" s="6">
        <v>39</v>
      </c>
      <c r="H62" s="6">
        <v>34.833333333333336</v>
      </c>
      <c r="I62" s="6">
        <v>37.333333333333336</v>
      </c>
      <c r="J62" s="6">
        <v>38.4</v>
      </c>
      <c r="K62" s="6">
        <v>35.766666666666673</v>
      </c>
      <c r="L62" s="6">
        <v>25.466666666666669</v>
      </c>
      <c r="M62" s="6">
        <v>25.833333333333332</v>
      </c>
      <c r="N62" s="6">
        <v>32.466666666666669</v>
      </c>
      <c r="O62" s="6">
        <v>40.700000000000003</v>
      </c>
      <c r="P62" s="6">
        <v>40.066666666666663</v>
      </c>
      <c r="Q62" s="6">
        <v>33.5</v>
      </c>
      <c r="R62" s="6">
        <v>37.700000000000003</v>
      </c>
      <c r="S62" s="6"/>
      <c r="T62" s="6">
        <v>37.233333333333327</v>
      </c>
    </row>
    <row r="63" spans="1:20" x14ac:dyDescent="0.3">
      <c r="A63" s="15" t="s">
        <v>380</v>
      </c>
      <c r="B63" s="6">
        <v>45.766666666666673</v>
      </c>
      <c r="C63" s="6">
        <v>42.533333333333331</v>
      </c>
      <c r="D63" s="6">
        <v>38.9</v>
      </c>
      <c r="E63" s="6">
        <v>39.200000000000003</v>
      </c>
      <c r="F63" s="6">
        <v>30.900000000000002</v>
      </c>
      <c r="G63" s="6">
        <v>39.233333333333327</v>
      </c>
      <c r="H63" s="6">
        <v>34.866666666666667</v>
      </c>
      <c r="I63" s="6">
        <v>37.299999999999997</v>
      </c>
      <c r="J63" s="6">
        <v>38.533333333333331</v>
      </c>
      <c r="K63" s="6">
        <v>35.56666666666667</v>
      </c>
      <c r="L63" s="6">
        <v>25</v>
      </c>
      <c r="M63" s="6">
        <v>26.733333333333334</v>
      </c>
      <c r="N63" s="6">
        <v>32.4</v>
      </c>
      <c r="O63" s="6">
        <v>40.5</v>
      </c>
      <c r="P63" s="6">
        <v>40.166666666666664</v>
      </c>
      <c r="Q63" s="6">
        <v>33.366666666666667</v>
      </c>
      <c r="R63" s="6">
        <v>37.6</v>
      </c>
      <c r="S63" s="6"/>
      <c r="T63" s="6">
        <v>37.133333333333333</v>
      </c>
    </row>
    <row r="64" spans="1:20" x14ac:dyDescent="0.3">
      <c r="A64" s="15" t="s">
        <v>382</v>
      </c>
      <c r="B64" s="6">
        <v>45.5</v>
      </c>
      <c r="C64" s="6">
        <v>42.533333333333339</v>
      </c>
      <c r="D64" s="6">
        <v>39.033333333333331</v>
      </c>
      <c r="E64" s="6">
        <v>39.233333333333334</v>
      </c>
      <c r="F64" s="6">
        <v>30.733333333333334</v>
      </c>
      <c r="G64" s="6">
        <v>38.666666666666664</v>
      </c>
      <c r="H64" s="6">
        <v>34.766666666666666</v>
      </c>
      <c r="I64" s="6">
        <v>37.4</v>
      </c>
      <c r="J64" s="6">
        <v>38.466666666666669</v>
      </c>
      <c r="K64" s="6">
        <v>35.466666666666669</v>
      </c>
      <c r="L64" s="6">
        <v>24.666666666666668</v>
      </c>
      <c r="M64" s="6">
        <v>26.533333333333331</v>
      </c>
      <c r="N64" s="6">
        <v>32.266666666666666</v>
      </c>
      <c r="O64" s="6">
        <v>40.533333333333331</v>
      </c>
      <c r="P64" s="6">
        <v>40.200000000000003</v>
      </c>
      <c r="Q64" s="6">
        <v>33.366666666666667</v>
      </c>
      <c r="R64" s="6">
        <v>37.566666666666663</v>
      </c>
      <c r="S64" s="6"/>
      <c r="T64" s="6">
        <v>36.9</v>
      </c>
    </row>
    <row r="65" spans="1:26" x14ac:dyDescent="0.3">
      <c r="A65" s="15" t="s">
        <v>387</v>
      </c>
      <c r="B65" s="6">
        <v>45.466666666666669</v>
      </c>
      <c r="C65" s="6">
        <v>42.166666666666664</v>
      </c>
      <c r="D65" s="6">
        <v>39</v>
      </c>
      <c r="E65" s="6">
        <v>39.266666666666666</v>
      </c>
      <c r="F65" s="6">
        <v>31.066666666666666</v>
      </c>
      <c r="G65" s="6">
        <v>38.333333333333336</v>
      </c>
      <c r="H65" s="6">
        <v>34.799999999999997</v>
      </c>
      <c r="I65" s="6">
        <v>37.333333333333329</v>
      </c>
      <c r="J65" s="6">
        <v>38.466666666666669</v>
      </c>
      <c r="K65" s="6">
        <v>35.5</v>
      </c>
      <c r="L65" s="6">
        <v>24.833333333333332</v>
      </c>
      <c r="M65" s="6">
        <v>26.433333333333334</v>
      </c>
      <c r="N65" s="6">
        <v>32.333333333333329</v>
      </c>
      <c r="O65" s="6">
        <v>40.5</v>
      </c>
      <c r="P65" s="6">
        <v>40.06666666666667</v>
      </c>
      <c r="Q65" s="6">
        <v>33.4</v>
      </c>
      <c r="R65" s="6">
        <v>37.466666666666669</v>
      </c>
      <c r="S65" s="6"/>
      <c r="T65" s="6">
        <v>36.866666666666667</v>
      </c>
    </row>
    <row r="66" spans="1:26" x14ac:dyDescent="0.3">
      <c r="A66" s="15" t="s">
        <v>419</v>
      </c>
      <c r="B66" s="6">
        <v>45.6</v>
      </c>
      <c r="C66" s="6">
        <v>42.466666666666669</v>
      </c>
      <c r="D66" s="6">
        <v>39</v>
      </c>
      <c r="E66" s="6">
        <v>39.233333333333341</v>
      </c>
      <c r="F66" s="6">
        <v>30.333333333333332</v>
      </c>
      <c r="G66" s="6">
        <v>37.93333333333333</v>
      </c>
      <c r="H66" s="6">
        <v>34.633333333333333</v>
      </c>
      <c r="I66" s="6">
        <v>37.4</v>
      </c>
      <c r="J66" s="6">
        <v>38.533333333333331</v>
      </c>
      <c r="K66" s="6">
        <v>35.56666666666667</v>
      </c>
      <c r="L66" s="6">
        <v>24.766666666666666</v>
      </c>
      <c r="M66" s="6">
        <v>26.099999999999998</v>
      </c>
      <c r="N66" s="6">
        <v>32.299999999999997</v>
      </c>
      <c r="O66" s="6">
        <v>40.866666666666667</v>
      </c>
      <c r="P66" s="6">
        <v>40.066666666666663</v>
      </c>
      <c r="Q66" s="6">
        <v>33.466666666666669</v>
      </c>
      <c r="R66" s="6">
        <v>37.56666666666667</v>
      </c>
      <c r="T66" s="6">
        <v>36.9</v>
      </c>
    </row>
    <row r="69" spans="1:26" x14ac:dyDescent="0.3">
      <c r="A69" s="15" t="s">
        <v>432</v>
      </c>
      <c r="B69" s="6">
        <f>AVERAGE(B18:B57)</f>
        <v>44.841666666666661</v>
      </c>
      <c r="C69" s="6">
        <f t="shared" ref="C69:T69" si="0">AVERAGE(C18:C57)</f>
        <v>42.095833333333317</v>
      </c>
      <c r="D69" s="6">
        <f t="shared" si="0"/>
        <v>38.835000000000001</v>
      </c>
      <c r="E69" s="6">
        <f t="shared" si="0"/>
        <v>38.788333333333327</v>
      </c>
      <c r="F69" s="6">
        <f t="shared" si="0"/>
        <v>31.236666666666668</v>
      </c>
      <c r="G69" s="6">
        <f t="shared" si="0"/>
        <v>38.641666666666666</v>
      </c>
      <c r="H69" s="6">
        <f t="shared" si="0"/>
        <v>36.407499999999985</v>
      </c>
      <c r="I69" s="6">
        <f t="shared" si="0"/>
        <v>36.845833333333324</v>
      </c>
      <c r="J69" s="6">
        <f t="shared" si="0"/>
        <v>38.407499999999985</v>
      </c>
      <c r="K69" s="6">
        <f t="shared" si="0"/>
        <v>34.550833333333337</v>
      </c>
      <c r="L69" s="6">
        <f t="shared" si="0"/>
        <v>24.672499999999996</v>
      </c>
      <c r="M69" s="6">
        <f t="shared" si="0"/>
        <v>26.26583333333333</v>
      </c>
      <c r="N69" s="6">
        <f t="shared" si="0"/>
        <v>31.770833333333321</v>
      </c>
      <c r="O69" s="6">
        <f t="shared" si="0"/>
        <v>41.080833333333338</v>
      </c>
      <c r="P69" s="6">
        <f t="shared" si="0"/>
        <v>40.030833333333341</v>
      </c>
      <c r="Q69" s="6">
        <f t="shared" si="0"/>
        <v>32.812500000000007</v>
      </c>
      <c r="R69" s="6">
        <f t="shared" si="0"/>
        <v>37.364166666666662</v>
      </c>
      <c r="S69" s="6"/>
      <c r="T69" s="6">
        <f t="shared" si="0"/>
        <v>34.406666666666673</v>
      </c>
    </row>
    <row r="70" spans="1:26" x14ac:dyDescent="0.3">
      <c r="A70" s="15" t="s">
        <v>430</v>
      </c>
      <c r="B70" s="6">
        <f t="shared" ref="B70:R70" si="1">AVERAGE(B58:B61)</f>
        <v>44.808333333333337</v>
      </c>
      <c r="C70" s="6">
        <f t="shared" si="1"/>
        <v>42.616666666666667</v>
      </c>
      <c r="D70" s="6">
        <f t="shared" si="1"/>
        <v>38.916666666666664</v>
      </c>
      <c r="E70" s="6">
        <f t="shared" si="1"/>
        <v>38.475000000000001</v>
      </c>
      <c r="F70" s="6">
        <f t="shared" si="1"/>
        <v>30.766666666666666</v>
      </c>
      <c r="G70" s="6">
        <f t="shared" si="1"/>
        <v>38.358333333333334</v>
      </c>
      <c r="H70" s="6">
        <f t="shared" si="1"/>
        <v>36.56666666666667</v>
      </c>
      <c r="I70" s="6">
        <f t="shared" si="1"/>
        <v>37.049999999999997</v>
      </c>
      <c r="J70" s="6">
        <f t="shared" si="1"/>
        <v>38.091666666666669</v>
      </c>
      <c r="K70" s="6">
        <f t="shared" si="1"/>
        <v>35.166666666666671</v>
      </c>
      <c r="L70" s="6">
        <f t="shared" si="1"/>
        <v>25.241666666666664</v>
      </c>
      <c r="M70" s="6">
        <f t="shared" si="1"/>
        <v>25.524999999999999</v>
      </c>
      <c r="N70" s="6">
        <f t="shared" si="1"/>
        <v>32.200000000000003</v>
      </c>
      <c r="O70" s="6">
        <f t="shared" si="1"/>
        <v>40.024999999999999</v>
      </c>
      <c r="P70" s="6">
        <f t="shared" si="1"/>
        <v>39.491666666666667</v>
      </c>
      <c r="Q70" s="6">
        <f t="shared" si="1"/>
        <v>33.208333333333336</v>
      </c>
      <c r="R70" s="6">
        <f t="shared" si="1"/>
        <v>37.641666666666666</v>
      </c>
      <c r="S70" s="6"/>
      <c r="T70" s="6">
        <f t="shared" ref="T70" si="2">AVERAGE(T19:T58)</f>
        <v>34.414166666666674</v>
      </c>
      <c r="U70" s="6"/>
      <c r="V70" s="6"/>
      <c r="W70" s="6"/>
      <c r="X70" s="6"/>
      <c r="Y70" s="6"/>
      <c r="Z70" s="6"/>
    </row>
    <row r="71" spans="1:26" x14ac:dyDescent="0.3">
      <c r="A71" s="15" t="s">
        <v>431</v>
      </c>
      <c r="B71" s="6">
        <f t="shared" ref="B71:R71" si="3">AVERAGE(B62:B66)</f>
        <v>45.626666666666665</v>
      </c>
      <c r="C71" s="6">
        <f t="shared" si="3"/>
        <v>42.486666666666665</v>
      </c>
      <c r="D71" s="6">
        <f t="shared" si="3"/>
        <v>38.993333333333332</v>
      </c>
      <c r="E71" s="6">
        <f t="shared" si="3"/>
        <v>39.180000000000007</v>
      </c>
      <c r="F71" s="6">
        <f t="shared" si="3"/>
        <v>30.733333333333338</v>
      </c>
      <c r="G71" s="6">
        <f t="shared" si="3"/>
        <v>38.633333333333333</v>
      </c>
      <c r="H71" s="6">
        <f t="shared" si="3"/>
        <v>34.779999999999994</v>
      </c>
      <c r="I71" s="6">
        <f t="shared" si="3"/>
        <v>37.353333333333339</v>
      </c>
      <c r="J71" s="6">
        <f t="shared" si="3"/>
        <v>38.480000000000004</v>
      </c>
      <c r="K71" s="6">
        <f t="shared" si="3"/>
        <v>35.573333333333338</v>
      </c>
      <c r="L71" s="6">
        <f t="shared" si="3"/>
        <v>24.946666666666665</v>
      </c>
      <c r="M71" s="6">
        <f t="shared" si="3"/>
        <v>26.326666666666664</v>
      </c>
      <c r="N71" s="6">
        <f t="shared" si="3"/>
        <v>32.353333333333332</v>
      </c>
      <c r="O71" s="6">
        <f t="shared" si="3"/>
        <v>40.620000000000005</v>
      </c>
      <c r="P71" s="6">
        <f t="shared" si="3"/>
        <v>40.11333333333333</v>
      </c>
      <c r="Q71" s="6">
        <f t="shared" si="3"/>
        <v>33.42</v>
      </c>
      <c r="R71" s="6">
        <f t="shared" si="3"/>
        <v>37.58</v>
      </c>
      <c r="S71" s="6"/>
      <c r="T71" s="6">
        <f t="shared" ref="T71" si="4">AVERAGE(T20:T59)</f>
        <v>34.424166666666665</v>
      </c>
      <c r="U71" s="6"/>
      <c r="V71" s="6"/>
      <c r="W71" s="6"/>
      <c r="X71" s="6"/>
      <c r="Y71" s="6"/>
      <c r="Z71" s="6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4"/>
  <sheetViews>
    <sheetView zoomScale="85" zoomScaleNormal="85" workbookViewId="0">
      <pane ySplit="2" topLeftCell="A3" activePane="bottomLeft" state="frozen"/>
      <selection activeCell="I88" sqref="I88"/>
      <selection pane="bottomLeft" activeCell="C31" sqref="C31"/>
    </sheetView>
  </sheetViews>
  <sheetFormatPr defaultColWidth="10.796875" defaultRowHeight="15.6" x14ac:dyDescent="0.3"/>
  <cols>
    <col min="1" max="1" width="16.8984375" style="15" customWidth="1"/>
    <col min="2" max="6" width="11" style="7" customWidth="1"/>
    <col min="7" max="7" width="14" style="7" customWidth="1"/>
    <col min="8" max="18" width="11" style="7" customWidth="1"/>
    <col min="19" max="22" width="10.796875" style="7" customWidth="1"/>
    <col min="23" max="16384" width="10.796875" style="7"/>
  </cols>
  <sheetData>
    <row r="1" spans="1:23" x14ac:dyDescent="0.3">
      <c r="A1" s="42" t="s">
        <v>359</v>
      </c>
      <c r="B1" s="22">
        <v>21</v>
      </c>
      <c r="C1" s="22">
        <v>22</v>
      </c>
      <c r="D1" s="22">
        <v>23</v>
      </c>
      <c r="E1" s="22">
        <v>42</v>
      </c>
      <c r="F1" s="22">
        <v>44</v>
      </c>
      <c r="G1" s="22">
        <v>48</v>
      </c>
      <c r="H1" s="22">
        <v>51</v>
      </c>
      <c r="I1" s="22">
        <v>54</v>
      </c>
      <c r="J1" s="22">
        <v>55</v>
      </c>
      <c r="K1" s="22">
        <v>56</v>
      </c>
      <c r="L1" s="22">
        <v>71</v>
      </c>
      <c r="M1" s="22">
        <v>72</v>
      </c>
      <c r="N1" s="22">
        <v>81</v>
      </c>
      <c r="O1" s="16" t="s">
        <v>18</v>
      </c>
      <c r="P1" s="16" t="s">
        <v>21</v>
      </c>
      <c r="Q1" s="14" t="s">
        <v>50</v>
      </c>
      <c r="R1" s="9" t="s">
        <v>34</v>
      </c>
      <c r="S1" s="9"/>
      <c r="T1" s="9" t="s">
        <v>8</v>
      </c>
      <c r="U1" s="9" t="s">
        <v>5</v>
      </c>
      <c r="W1" s="9" t="s">
        <v>360</v>
      </c>
    </row>
    <row r="2" spans="1:23" x14ac:dyDescent="0.3">
      <c r="A2" s="23"/>
      <c r="B2" s="23" t="s">
        <v>147</v>
      </c>
      <c r="C2" s="23" t="s">
        <v>148</v>
      </c>
      <c r="D2" s="23" t="s">
        <v>149</v>
      </c>
      <c r="E2" s="23" t="s">
        <v>150</v>
      </c>
      <c r="F2" s="23" t="s">
        <v>151</v>
      </c>
      <c r="G2" s="23" t="s">
        <v>152</v>
      </c>
      <c r="H2" s="23" t="s">
        <v>153</v>
      </c>
      <c r="I2" s="23" t="s">
        <v>154</v>
      </c>
      <c r="J2" s="23" t="s">
        <v>155</v>
      </c>
      <c r="K2" s="23" t="s">
        <v>156</v>
      </c>
      <c r="L2" s="23" t="s">
        <v>157</v>
      </c>
      <c r="M2" s="23" t="s">
        <v>158</v>
      </c>
      <c r="N2" s="23" t="s">
        <v>159</v>
      </c>
      <c r="O2" s="23" t="s">
        <v>160</v>
      </c>
      <c r="P2" s="23" t="s">
        <v>161</v>
      </c>
      <c r="Q2" s="9" t="s">
        <v>162</v>
      </c>
      <c r="R2" s="9" t="s">
        <v>163</v>
      </c>
      <c r="T2" s="9" t="s">
        <v>164</v>
      </c>
      <c r="U2" s="9"/>
    </row>
    <row r="3" spans="1:23" x14ac:dyDescent="0.3">
      <c r="A3" s="9" t="s">
        <v>87</v>
      </c>
      <c r="B3" s="8">
        <v>615.83333333333326</v>
      </c>
      <c r="C3" s="8">
        <v>548.26666666666654</v>
      </c>
      <c r="D3" s="8">
        <v>7712.666666666667</v>
      </c>
      <c r="E3" s="8">
        <v>5832.6000000000013</v>
      </c>
      <c r="F3" s="8">
        <v>15332.666666666666</v>
      </c>
      <c r="G3" s="8">
        <v>4443.4666666666672</v>
      </c>
      <c r="H3" s="8">
        <v>3040.3333333333335</v>
      </c>
      <c r="I3" s="8">
        <v>7367.4333333333334</v>
      </c>
      <c r="J3" s="8">
        <v>1812.4666666666665</v>
      </c>
      <c r="K3" s="8">
        <v>8396.6</v>
      </c>
      <c r="L3" s="8">
        <v>1923.7333333333333</v>
      </c>
      <c r="M3" s="8">
        <v>11138.366666666667</v>
      </c>
      <c r="N3" s="8">
        <v>5430.333333333333</v>
      </c>
      <c r="O3" s="8">
        <v>9021.6666666666661</v>
      </c>
      <c r="P3" s="8">
        <v>5192.333333333333</v>
      </c>
      <c r="Q3" s="8">
        <v>18090.666666666668</v>
      </c>
      <c r="R3" s="8">
        <v>8370.3333333333339</v>
      </c>
      <c r="S3" s="8"/>
      <c r="T3" s="8">
        <v>114335.66666666667</v>
      </c>
      <c r="U3" s="8">
        <v>136258</v>
      </c>
      <c r="V3" s="8"/>
      <c r="W3" s="8">
        <f>SUM(B3:R3)</f>
        <v>114269.76666666666</v>
      </c>
    </row>
    <row r="4" spans="1:23" x14ac:dyDescent="0.3">
      <c r="A4" s="9" t="s">
        <v>88</v>
      </c>
      <c r="B4" s="8">
        <v>627.93333333333328</v>
      </c>
      <c r="C4" s="8">
        <v>548.13333333333333</v>
      </c>
      <c r="D4" s="8">
        <v>7716.666666666667</v>
      </c>
      <c r="E4" s="8">
        <v>5856.333333333333</v>
      </c>
      <c r="F4" s="8">
        <v>15340.933333333334</v>
      </c>
      <c r="G4" s="8">
        <v>4468.5</v>
      </c>
      <c r="H4" s="8">
        <v>3031.3333333333335</v>
      </c>
      <c r="I4" s="8">
        <v>7451.7</v>
      </c>
      <c r="J4" s="8">
        <v>1824.8333333333333</v>
      </c>
      <c r="K4" s="8">
        <v>8432.7333333333336</v>
      </c>
      <c r="L4" s="8">
        <v>1938.3333333333333</v>
      </c>
      <c r="M4" s="8">
        <v>11205.799999999997</v>
      </c>
      <c r="N4" s="8">
        <v>5436.333333333333</v>
      </c>
      <c r="O4" s="8">
        <v>8990.6666666666661</v>
      </c>
      <c r="P4" s="8">
        <v>5166.666666666667</v>
      </c>
      <c r="Q4" s="8">
        <v>18186</v>
      </c>
      <c r="R4" s="8">
        <v>8376.6666666666661</v>
      </c>
      <c r="S4" s="8"/>
      <c r="T4" s="8">
        <v>114663.66666666667</v>
      </c>
      <c r="U4" s="8">
        <v>136685.66666666666</v>
      </c>
      <c r="V4" s="8"/>
      <c r="W4" s="8">
        <f t="shared" ref="W4:W66" si="0">SUM(B4:R4)</f>
        <v>114599.56666666668</v>
      </c>
    </row>
    <row r="5" spans="1:23" x14ac:dyDescent="0.3">
      <c r="A5" s="9" t="s">
        <v>89</v>
      </c>
      <c r="B5" s="8">
        <v>638.83333333333337</v>
      </c>
      <c r="C5" s="8">
        <v>547.80000000000007</v>
      </c>
      <c r="D5" s="8">
        <v>7677.666666666667</v>
      </c>
      <c r="E5" s="8">
        <v>5879.0999999999995</v>
      </c>
      <c r="F5" s="8">
        <v>15394.533333333335</v>
      </c>
      <c r="G5" s="8">
        <v>4498.8666666666668</v>
      </c>
      <c r="H5" s="8">
        <v>3027</v>
      </c>
      <c r="I5" s="8">
        <v>7504.4666666666672</v>
      </c>
      <c r="J5" s="8">
        <v>1829.4666666666665</v>
      </c>
      <c r="K5" s="8">
        <v>8444.5333333333347</v>
      </c>
      <c r="L5" s="8">
        <v>1950.7</v>
      </c>
      <c r="M5" s="8">
        <v>11292.733333333332</v>
      </c>
      <c r="N5" s="8">
        <v>5458.333333333333</v>
      </c>
      <c r="O5" s="8">
        <v>8925.3333333333339</v>
      </c>
      <c r="P5" s="8">
        <v>5118.333333333333</v>
      </c>
      <c r="Q5" s="8">
        <v>18334.333333333332</v>
      </c>
      <c r="R5" s="8">
        <v>8390.3333333333339</v>
      </c>
      <c r="S5" s="8"/>
      <c r="T5" s="8">
        <v>114975</v>
      </c>
      <c r="U5" s="8">
        <v>137054.66666666666</v>
      </c>
      <c r="V5" s="8"/>
      <c r="W5" s="8">
        <f t="shared" si="0"/>
        <v>114912.36666666664</v>
      </c>
    </row>
    <row r="6" spans="1:23" x14ac:dyDescent="0.3">
      <c r="A6" s="9" t="s">
        <v>90</v>
      </c>
      <c r="B6" s="8">
        <v>648.9666666666667</v>
      </c>
      <c r="C6" s="8">
        <v>548.73333333333323</v>
      </c>
      <c r="D6" s="8">
        <v>7685.666666666667</v>
      </c>
      <c r="E6" s="8">
        <v>5914.7333333333327</v>
      </c>
      <c r="F6" s="8">
        <v>15491.533333333335</v>
      </c>
      <c r="G6" s="8">
        <v>4519.8666666666668</v>
      </c>
      <c r="H6" s="8">
        <v>3030.3333333333335</v>
      </c>
      <c r="I6" s="8">
        <v>7588.7333333333336</v>
      </c>
      <c r="J6" s="8">
        <v>1843</v>
      </c>
      <c r="K6" s="8">
        <v>8486.1</v>
      </c>
      <c r="L6" s="8">
        <v>1965.9333333333334</v>
      </c>
      <c r="M6" s="8">
        <v>11388.200000000003</v>
      </c>
      <c r="N6" s="8">
        <v>5475</v>
      </c>
      <c r="O6" s="8">
        <v>8883.3333333333339</v>
      </c>
      <c r="P6" s="8">
        <v>5108.333333333333</v>
      </c>
      <c r="Q6" s="8">
        <v>18457.666666666668</v>
      </c>
      <c r="R6" s="8">
        <v>8386.3333333333339</v>
      </c>
      <c r="S6" s="8"/>
      <c r="T6" s="8">
        <v>115484.33333333333</v>
      </c>
      <c r="U6" s="8">
        <v>137609.33333333334</v>
      </c>
      <c r="V6" s="8"/>
      <c r="W6" s="8">
        <f t="shared" si="0"/>
        <v>115422.46666666666</v>
      </c>
    </row>
    <row r="7" spans="1:23" x14ac:dyDescent="0.3">
      <c r="A7" s="9" t="s">
        <v>91</v>
      </c>
      <c r="B7" s="8">
        <v>660.46666666666658</v>
      </c>
      <c r="C7" s="8">
        <v>553.33333333333337</v>
      </c>
      <c r="D7" s="8">
        <v>7682</v>
      </c>
      <c r="E7" s="8">
        <v>5945.9666666666672</v>
      </c>
      <c r="F7" s="8">
        <v>15520.533333333333</v>
      </c>
      <c r="G7" s="8">
        <v>4525.4333333333334</v>
      </c>
      <c r="H7" s="8">
        <v>3037.3333333333335</v>
      </c>
      <c r="I7" s="8">
        <v>7672.8</v>
      </c>
      <c r="J7" s="8">
        <v>1861.9666666666665</v>
      </c>
      <c r="K7" s="8">
        <v>8457.4</v>
      </c>
      <c r="L7" s="8">
        <v>1965.1333333333332</v>
      </c>
      <c r="M7" s="8">
        <v>11432.266666666668</v>
      </c>
      <c r="N7" s="8">
        <v>5495.333333333333</v>
      </c>
      <c r="O7" s="8">
        <v>8845.3333333333339</v>
      </c>
      <c r="P7" s="8">
        <v>5083</v>
      </c>
      <c r="Q7" s="8">
        <v>18610.666666666668</v>
      </c>
      <c r="R7" s="8">
        <v>8366.3333333333339</v>
      </c>
      <c r="S7" s="8"/>
      <c r="T7" s="8">
        <v>115776.33333333333</v>
      </c>
      <c r="U7" s="8">
        <v>137968</v>
      </c>
      <c r="V7" s="8"/>
      <c r="W7" s="8">
        <f t="shared" si="0"/>
        <v>115715.29999999999</v>
      </c>
    </row>
    <row r="8" spans="1:23" x14ac:dyDescent="0.3">
      <c r="A8" s="9" t="s">
        <v>92</v>
      </c>
      <c r="B8" s="8">
        <v>668.26666666666677</v>
      </c>
      <c r="C8" s="8">
        <v>555.4</v>
      </c>
      <c r="D8" s="8">
        <v>7615.666666666667</v>
      </c>
      <c r="E8" s="8">
        <v>5962</v>
      </c>
      <c r="F8" s="8">
        <v>15518.466666666665</v>
      </c>
      <c r="G8" s="8">
        <v>4532.6333333333332</v>
      </c>
      <c r="H8" s="8">
        <v>3032</v>
      </c>
      <c r="I8" s="8">
        <v>7740.7666666666673</v>
      </c>
      <c r="J8" s="8">
        <v>1880.8666666666668</v>
      </c>
      <c r="K8" s="8">
        <v>8399.1999999999989</v>
      </c>
      <c r="L8" s="8">
        <v>1965.8</v>
      </c>
      <c r="M8" s="8">
        <v>11466.6</v>
      </c>
      <c r="N8" s="8">
        <v>5496</v>
      </c>
      <c r="O8" s="8">
        <v>8781.6666666666661</v>
      </c>
      <c r="P8" s="8">
        <v>5054</v>
      </c>
      <c r="Q8" s="8">
        <v>18752.666666666668</v>
      </c>
      <c r="R8" s="8">
        <v>8343.6666666666661</v>
      </c>
      <c r="S8" s="8"/>
      <c r="T8" s="8">
        <v>115824</v>
      </c>
      <c r="U8" s="8">
        <v>138049.33333333334</v>
      </c>
      <c r="V8" s="8"/>
      <c r="W8" s="8">
        <f t="shared" si="0"/>
        <v>115765.66666666669</v>
      </c>
    </row>
    <row r="9" spans="1:23" x14ac:dyDescent="0.3">
      <c r="A9" s="9" t="s">
        <v>93</v>
      </c>
      <c r="B9" s="8">
        <v>675.46666666666658</v>
      </c>
      <c r="C9" s="8">
        <v>556.13333333333333</v>
      </c>
      <c r="D9" s="8">
        <v>7526</v>
      </c>
      <c r="E9" s="8">
        <v>5969.5333333333328</v>
      </c>
      <c r="F9" s="8">
        <v>15558.233333333332</v>
      </c>
      <c r="G9" s="8">
        <v>4538.666666666667</v>
      </c>
      <c r="H9" s="8">
        <v>3025.6666666666665</v>
      </c>
      <c r="I9" s="8">
        <v>7817.0666666666657</v>
      </c>
      <c r="J9" s="8">
        <v>1901.8</v>
      </c>
      <c r="K9" s="8">
        <v>8354.6999999999989</v>
      </c>
      <c r="L9" s="8">
        <v>1988.0333333333335</v>
      </c>
      <c r="M9" s="8">
        <v>11539.866666666667</v>
      </c>
      <c r="N9" s="8">
        <v>5505</v>
      </c>
      <c r="O9" s="8">
        <v>8719.3333333333339</v>
      </c>
      <c r="P9" s="8">
        <v>5036.333333333333</v>
      </c>
      <c r="Q9" s="8">
        <v>18882.666666666668</v>
      </c>
      <c r="R9" s="8">
        <v>8294.3333333333339</v>
      </c>
      <c r="S9" s="8"/>
      <c r="T9" s="8">
        <v>115947.66666666667</v>
      </c>
      <c r="U9" s="8">
        <v>138283.33333333334</v>
      </c>
      <c r="V9" s="8"/>
      <c r="W9" s="8">
        <f t="shared" si="0"/>
        <v>115888.83333333331</v>
      </c>
    </row>
    <row r="10" spans="1:23" x14ac:dyDescent="0.3">
      <c r="A10" s="9" t="s">
        <v>94</v>
      </c>
      <c r="B10" s="8">
        <v>691.23333333333323</v>
      </c>
      <c r="C10" s="8">
        <v>556.56666666666661</v>
      </c>
      <c r="D10" s="8">
        <v>7445</v>
      </c>
      <c r="E10" s="8">
        <v>5957.2666666666664</v>
      </c>
      <c r="F10" s="8">
        <v>15543.5</v>
      </c>
      <c r="G10" s="8">
        <v>4540.6000000000004</v>
      </c>
      <c r="H10" s="8">
        <v>3021.6666666666665</v>
      </c>
      <c r="I10" s="8">
        <v>7859.2</v>
      </c>
      <c r="J10" s="8">
        <v>1907.7</v>
      </c>
      <c r="K10" s="8">
        <v>8281.4</v>
      </c>
      <c r="L10" s="8">
        <v>1994.0333333333335</v>
      </c>
      <c r="M10" s="8">
        <v>11544.5</v>
      </c>
      <c r="N10" s="8">
        <v>5531.333333333333</v>
      </c>
      <c r="O10" s="8">
        <v>8670.6666666666661</v>
      </c>
      <c r="P10" s="8">
        <v>5022.666666666667</v>
      </c>
      <c r="Q10" s="8">
        <v>19021.333333333332</v>
      </c>
      <c r="R10" s="8">
        <v>8270.6666666666661</v>
      </c>
      <c r="S10" s="8"/>
      <c r="T10" s="8">
        <v>115918</v>
      </c>
      <c r="U10" s="8">
        <v>138334</v>
      </c>
      <c r="V10" s="8"/>
      <c r="W10" s="8">
        <f t="shared" si="0"/>
        <v>115859.33333333333</v>
      </c>
    </row>
    <row r="11" spans="1:23" x14ac:dyDescent="0.3">
      <c r="A11" s="9" t="s">
        <v>95</v>
      </c>
      <c r="B11" s="8">
        <v>703.20000000000016</v>
      </c>
      <c r="C11" s="8">
        <v>557.16666666666663</v>
      </c>
      <c r="D11" s="8">
        <v>7271.333333333333</v>
      </c>
      <c r="E11" s="8">
        <v>5912.5999999999995</v>
      </c>
      <c r="F11" s="8">
        <v>15385.200000000003</v>
      </c>
      <c r="G11" s="8">
        <v>4534.8666666666668</v>
      </c>
      <c r="H11" s="8">
        <v>3007</v>
      </c>
      <c r="I11" s="8">
        <v>7866.2333333333336</v>
      </c>
      <c r="J11" s="8">
        <v>1913.0333333333331</v>
      </c>
      <c r="K11" s="8">
        <v>8163.0666666666666</v>
      </c>
      <c r="L11" s="8">
        <v>1984.1000000000001</v>
      </c>
      <c r="M11" s="8">
        <v>11512.766666666668</v>
      </c>
      <c r="N11" s="8">
        <v>5533.666666666667</v>
      </c>
      <c r="O11" s="8">
        <v>8572.6666666666661</v>
      </c>
      <c r="P11" s="8">
        <v>4983</v>
      </c>
      <c r="Q11" s="8">
        <v>19172</v>
      </c>
      <c r="R11" s="8">
        <v>8246.6666666666661</v>
      </c>
      <c r="S11" s="8"/>
      <c r="T11" s="8">
        <v>115376.66666666667</v>
      </c>
      <c r="U11" s="8">
        <v>137860</v>
      </c>
      <c r="V11" s="8"/>
      <c r="W11" s="8">
        <f t="shared" si="0"/>
        <v>115318.56666666668</v>
      </c>
    </row>
    <row r="12" spans="1:23" x14ac:dyDescent="0.3">
      <c r="A12" s="9" t="s">
        <v>96</v>
      </c>
      <c r="B12" s="8">
        <v>721.5333333333333</v>
      </c>
      <c r="C12" s="8">
        <v>559.30000000000007</v>
      </c>
      <c r="D12" s="8">
        <v>7106</v>
      </c>
      <c r="E12" s="8">
        <v>5860.3999999999987</v>
      </c>
      <c r="F12" s="8">
        <v>15245</v>
      </c>
      <c r="G12" s="8">
        <v>4494.2</v>
      </c>
      <c r="H12" s="8">
        <v>2973.6666666666665</v>
      </c>
      <c r="I12" s="8">
        <v>7847.333333333333</v>
      </c>
      <c r="J12" s="8">
        <v>1913.2</v>
      </c>
      <c r="K12" s="8">
        <v>8008</v>
      </c>
      <c r="L12" s="8">
        <v>1960.1333333333332</v>
      </c>
      <c r="M12" s="8">
        <v>11464.199999999999</v>
      </c>
      <c r="N12" s="8">
        <v>5515.333333333333</v>
      </c>
      <c r="O12" s="8">
        <v>8430</v>
      </c>
      <c r="P12" s="8">
        <v>4924.333333333333</v>
      </c>
      <c r="Q12" s="8">
        <v>19318.333333333332</v>
      </c>
      <c r="R12" s="8">
        <v>8198.6666666666661</v>
      </c>
      <c r="S12" s="8"/>
      <c r="T12" s="8">
        <v>114595</v>
      </c>
      <c r="U12" s="8">
        <v>137152.33333333334</v>
      </c>
      <c r="V12" s="8"/>
      <c r="W12" s="8">
        <f t="shared" si="0"/>
        <v>114539.63333333332</v>
      </c>
    </row>
    <row r="13" spans="1:23" x14ac:dyDescent="0.3">
      <c r="A13" s="9" t="s">
        <v>97</v>
      </c>
      <c r="B13" s="8">
        <v>720.56666666666661</v>
      </c>
      <c r="C13" s="8">
        <v>562.1</v>
      </c>
      <c r="D13" s="8">
        <v>6827</v>
      </c>
      <c r="E13" s="8">
        <v>5768.5333333333328</v>
      </c>
      <c r="F13" s="8">
        <v>14989.033333333333</v>
      </c>
      <c r="G13" s="8">
        <v>4413.7666666666664</v>
      </c>
      <c r="H13" s="8">
        <v>2930.3333333333335</v>
      </c>
      <c r="I13" s="8">
        <v>7806.2666666666664</v>
      </c>
      <c r="J13" s="8">
        <v>1905.8333333333333</v>
      </c>
      <c r="K13" s="8">
        <v>7720.166666666667</v>
      </c>
      <c r="L13" s="8">
        <v>1950.7</v>
      </c>
      <c r="M13" s="8">
        <v>11351.866666666667</v>
      </c>
      <c r="N13" s="8">
        <v>5479.333333333333</v>
      </c>
      <c r="O13" s="8">
        <v>8177.666666666667</v>
      </c>
      <c r="P13" s="8">
        <v>4832.666666666667</v>
      </c>
      <c r="Q13" s="8">
        <v>19402</v>
      </c>
      <c r="R13" s="8">
        <v>8103.666666666667</v>
      </c>
      <c r="S13" s="8"/>
      <c r="T13" s="8">
        <v>112997</v>
      </c>
      <c r="U13" s="8">
        <v>135552</v>
      </c>
      <c r="V13" s="8"/>
      <c r="W13" s="8">
        <f t="shared" si="0"/>
        <v>112941.50000000001</v>
      </c>
    </row>
    <row r="14" spans="1:23" x14ac:dyDescent="0.3">
      <c r="A14" s="9" t="s">
        <v>98</v>
      </c>
      <c r="B14" s="8">
        <v>692.93333333333339</v>
      </c>
      <c r="C14" s="8">
        <v>563.19999999999993</v>
      </c>
      <c r="D14" s="8">
        <v>6434.666666666667</v>
      </c>
      <c r="E14" s="8">
        <v>5652.5999999999995</v>
      </c>
      <c r="F14" s="8">
        <v>14721.533333333335</v>
      </c>
      <c r="G14" s="8">
        <v>4331.333333333333</v>
      </c>
      <c r="H14" s="8">
        <v>2877.6666666666665</v>
      </c>
      <c r="I14" s="8">
        <v>7673.2</v>
      </c>
      <c r="J14" s="8">
        <v>1899.9666666666665</v>
      </c>
      <c r="K14" s="8">
        <v>7378.5</v>
      </c>
      <c r="L14" s="8">
        <v>1942.7</v>
      </c>
      <c r="M14" s="8">
        <v>11238.166666666666</v>
      </c>
      <c r="N14" s="8">
        <v>5407.333333333333</v>
      </c>
      <c r="O14" s="8">
        <v>7702.666666666667</v>
      </c>
      <c r="P14" s="8">
        <v>4680.333333333333</v>
      </c>
      <c r="Q14" s="8">
        <v>19501</v>
      </c>
      <c r="R14" s="8">
        <v>7970.666666666667</v>
      </c>
      <c r="S14" s="8"/>
      <c r="T14" s="8">
        <v>110721.33333333333</v>
      </c>
      <c r="U14" s="8">
        <v>133293</v>
      </c>
      <c r="V14" s="8"/>
      <c r="W14" s="8">
        <f t="shared" si="0"/>
        <v>110668.46666666666</v>
      </c>
    </row>
    <row r="15" spans="1:23" x14ac:dyDescent="0.3">
      <c r="A15" s="9" t="s">
        <v>99</v>
      </c>
      <c r="B15" s="8">
        <v>646.9</v>
      </c>
      <c r="C15" s="8">
        <v>560.4</v>
      </c>
      <c r="D15" s="8">
        <v>6088</v>
      </c>
      <c r="E15" s="8">
        <v>5537.5999999999995</v>
      </c>
      <c r="F15" s="8">
        <v>14554.133333333333</v>
      </c>
      <c r="G15" s="8">
        <v>4237.5</v>
      </c>
      <c r="H15" s="8">
        <v>2812</v>
      </c>
      <c r="I15" s="8">
        <v>7559.833333333333</v>
      </c>
      <c r="J15" s="8">
        <v>1872.9666666666665</v>
      </c>
      <c r="K15" s="8">
        <v>7151.0999999999995</v>
      </c>
      <c r="L15" s="8">
        <v>1905.2666666666664</v>
      </c>
      <c r="M15" s="8">
        <v>11174</v>
      </c>
      <c r="N15" s="8">
        <v>5371</v>
      </c>
      <c r="O15" s="8">
        <v>7299.666666666667</v>
      </c>
      <c r="P15" s="8">
        <v>4573</v>
      </c>
      <c r="Q15" s="8">
        <v>19572.333333333332</v>
      </c>
      <c r="R15" s="8">
        <v>7844.666666666667</v>
      </c>
      <c r="S15" s="8"/>
      <c r="T15" s="8">
        <v>108810</v>
      </c>
      <c r="U15" s="8">
        <v>131433.33333333334</v>
      </c>
      <c r="V15" s="8"/>
      <c r="W15" s="8">
        <f t="shared" si="0"/>
        <v>108760.36666666667</v>
      </c>
    </row>
    <row r="16" spans="1:23" x14ac:dyDescent="0.3">
      <c r="A16" s="9" t="s">
        <v>100</v>
      </c>
      <c r="B16" s="8">
        <v>620.79999999999995</v>
      </c>
      <c r="C16" s="8">
        <v>558.49999999999989</v>
      </c>
      <c r="D16" s="8">
        <v>5858</v>
      </c>
      <c r="E16" s="8">
        <v>5471.2666666666664</v>
      </c>
      <c r="F16" s="8">
        <v>14473.200000000003</v>
      </c>
      <c r="G16" s="8">
        <v>4188.5</v>
      </c>
      <c r="H16" s="8">
        <v>2771.6666666666665</v>
      </c>
      <c r="I16" s="8">
        <v>7496.166666666667</v>
      </c>
      <c r="J16" s="8">
        <v>1862.5</v>
      </c>
      <c r="K16" s="8">
        <v>7110.5666666666666</v>
      </c>
      <c r="L16" s="8">
        <v>1913</v>
      </c>
      <c r="M16" s="8">
        <v>11146.1</v>
      </c>
      <c r="N16" s="8">
        <v>5360</v>
      </c>
      <c r="O16" s="8">
        <v>7114.333333333333</v>
      </c>
      <c r="P16" s="8">
        <v>4514</v>
      </c>
      <c r="Q16" s="8">
        <v>19667.333333333332</v>
      </c>
      <c r="R16" s="8">
        <v>7786.333333333333</v>
      </c>
      <c r="S16" s="8"/>
      <c r="T16" s="8">
        <v>107962.66666666667</v>
      </c>
      <c r="U16" s="8">
        <v>130465.66666666667</v>
      </c>
      <c r="V16" s="8"/>
      <c r="W16" s="8">
        <f t="shared" si="0"/>
        <v>107912.26666666665</v>
      </c>
    </row>
    <row r="17" spans="1:23" x14ac:dyDescent="0.3">
      <c r="A17" s="9" t="s">
        <v>101</v>
      </c>
      <c r="B17" s="8">
        <v>613.33333333333337</v>
      </c>
      <c r="C17" s="8">
        <v>557.36666666666667</v>
      </c>
      <c r="D17" s="8">
        <v>5688.666666666667</v>
      </c>
      <c r="E17" s="8">
        <v>5422.0666666666666</v>
      </c>
      <c r="F17" s="8">
        <v>14365.266666666668</v>
      </c>
      <c r="G17" s="8">
        <v>4143.5</v>
      </c>
      <c r="H17" s="8">
        <v>2752.6666666666665</v>
      </c>
      <c r="I17" s="8">
        <v>7479.166666666667</v>
      </c>
      <c r="J17" s="8">
        <v>1853.9666666666665</v>
      </c>
      <c r="K17" s="8">
        <v>7195.7</v>
      </c>
      <c r="L17" s="8">
        <v>1899.4666666666665</v>
      </c>
      <c r="M17" s="8">
        <v>11075.733333333332</v>
      </c>
      <c r="N17" s="8">
        <v>5325.666666666667</v>
      </c>
      <c r="O17" s="8">
        <v>7021</v>
      </c>
      <c r="P17" s="8">
        <v>4486.333333333333</v>
      </c>
      <c r="Q17" s="8">
        <v>19770</v>
      </c>
      <c r="R17" s="8">
        <v>7751</v>
      </c>
      <c r="S17" s="8"/>
      <c r="T17" s="8">
        <v>107450.33333333333</v>
      </c>
      <c r="U17" s="8">
        <v>129963.33333333333</v>
      </c>
      <c r="V17" s="8"/>
      <c r="W17" s="8">
        <f t="shared" si="0"/>
        <v>107400.9</v>
      </c>
    </row>
    <row r="18" spans="1:23" x14ac:dyDescent="0.3">
      <c r="A18" s="9" t="s">
        <v>102</v>
      </c>
      <c r="B18" s="8">
        <v>625.03333333333342</v>
      </c>
      <c r="C18" s="8">
        <v>555.1</v>
      </c>
      <c r="D18" s="8">
        <v>5539</v>
      </c>
      <c r="E18" s="8">
        <v>5382.7666666666664</v>
      </c>
      <c r="F18" s="8">
        <v>14414.933333333334</v>
      </c>
      <c r="G18" s="8">
        <v>4133.0666666666666</v>
      </c>
      <c r="H18" s="8">
        <v>2730.6666666666665</v>
      </c>
      <c r="I18" s="8">
        <v>7459.1333333333341</v>
      </c>
      <c r="J18" s="8">
        <v>1859.1333333333332</v>
      </c>
      <c r="K18" s="8">
        <v>7260.3666666666659</v>
      </c>
      <c r="L18" s="8">
        <v>1884.6666666666667</v>
      </c>
      <c r="M18" s="8">
        <v>11049.300000000001</v>
      </c>
      <c r="N18" s="8">
        <v>5322.666666666667</v>
      </c>
      <c r="O18" s="8">
        <v>6990</v>
      </c>
      <c r="P18" s="8">
        <v>4465.333333333333</v>
      </c>
      <c r="Q18" s="8">
        <v>19851.666666666668</v>
      </c>
      <c r="R18" s="8">
        <v>7721.333333333333</v>
      </c>
      <c r="S18" s="8"/>
      <c r="T18" s="8">
        <v>107294</v>
      </c>
      <c r="U18" s="8">
        <v>129789</v>
      </c>
      <c r="V18" s="8"/>
      <c r="W18" s="8">
        <f t="shared" si="0"/>
        <v>107244.16666666666</v>
      </c>
    </row>
    <row r="19" spans="1:23" x14ac:dyDescent="0.3">
      <c r="A19" s="9" t="s">
        <v>103</v>
      </c>
      <c r="B19" s="8">
        <v>644.16666666666663</v>
      </c>
      <c r="C19" s="8">
        <v>553.26666666666677</v>
      </c>
      <c r="D19" s="8">
        <v>5529.666666666667</v>
      </c>
      <c r="E19" s="8">
        <v>5377.5999999999995</v>
      </c>
      <c r="F19" s="8">
        <v>14435.966666666667</v>
      </c>
      <c r="G19" s="8">
        <v>4160.2000000000007</v>
      </c>
      <c r="H19" s="8">
        <v>2709</v>
      </c>
      <c r="I19" s="8">
        <v>7456.5666666666657</v>
      </c>
      <c r="J19" s="8">
        <v>1873.5333333333335</v>
      </c>
      <c r="K19" s="8">
        <v>7380.5666666666666</v>
      </c>
      <c r="L19" s="8">
        <v>1913.3333333333333</v>
      </c>
      <c r="M19" s="8">
        <v>11094.733333333332</v>
      </c>
      <c r="N19" s="8">
        <v>5326.666666666667</v>
      </c>
      <c r="O19" s="8">
        <v>7050.333333333333</v>
      </c>
      <c r="P19" s="8">
        <v>4469.333333333333</v>
      </c>
      <c r="Q19" s="8">
        <v>19930.333333333332</v>
      </c>
      <c r="R19" s="8">
        <v>7698.333333333333</v>
      </c>
      <c r="S19" s="8"/>
      <c r="T19" s="8">
        <v>107655.33333333333</v>
      </c>
      <c r="U19" s="8">
        <v>130423.66666666667</v>
      </c>
      <c r="V19" s="8"/>
      <c r="W19" s="8">
        <f t="shared" si="0"/>
        <v>107603.59999999998</v>
      </c>
    </row>
    <row r="20" spans="1:23" x14ac:dyDescent="0.3">
      <c r="A20" s="9" t="s">
        <v>104</v>
      </c>
      <c r="B20" s="8">
        <v>665.33333333333337</v>
      </c>
      <c r="C20" s="8">
        <v>550.76666666666677</v>
      </c>
      <c r="D20" s="8">
        <v>5511</v>
      </c>
      <c r="E20" s="8">
        <v>5384</v>
      </c>
      <c r="F20" s="8">
        <v>14460.6</v>
      </c>
      <c r="G20" s="8">
        <v>4195.9333333333334</v>
      </c>
      <c r="H20" s="8">
        <v>2700.6666666666665</v>
      </c>
      <c r="I20" s="8">
        <v>7481.2666666666664</v>
      </c>
      <c r="J20" s="8">
        <v>1883.9333333333334</v>
      </c>
      <c r="K20" s="8">
        <v>7453.5999999999995</v>
      </c>
      <c r="L20" s="8">
        <v>1928.5333333333335</v>
      </c>
      <c r="M20" s="8">
        <v>11159.933333333334</v>
      </c>
      <c r="N20" s="8">
        <v>5327</v>
      </c>
      <c r="O20" s="8">
        <v>7092.666666666667</v>
      </c>
      <c r="P20" s="8">
        <v>4466.333333333333</v>
      </c>
      <c r="Q20" s="8">
        <v>19999.333333333332</v>
      </c>
      <c r="R20" s="8">
        <v>7678.666666666667</v>
      </c>
      <c r="S20" s="8"/>
      <c r="T20" s="8">
        <v>107990</v>
      </c>
      <c r="U20" s="8">
        <v>130402</v>
      </c>
      <c r="V20" s="8"/>
      <c r="W20" s="8">
        <f t="shared" si="0"/>
        <v>107939.56666666667</v>
      </c>
    </row>
    <row r="21" spans="1:23" x14ac:dyDescent="0.3">
      <c r="A21" s="9" t="s">
        <v>105</v>
      </c>
      <c r="B21" s="8">
        <v>684.79999999999984</v>
      </c>
      <c r="C21" s="8">
        <v>552</v>
      </c>
      <c r="D21" s="8">
        <v>5493.666666666667</v>
      </c>
      <c r="E21" s="8">
        <v>5402</v>
      </c>
      <c r="F21" s="8">
        <v>14490.266666666668</v>
      </c>
      <c r="G21" s="8">
        <v>4230.6000000000004</v>
      </c>
      <c r="H21" s="8">
        <v>2688.6666666666665</v>
      </c>
      <c r="I21" s="8">
        <v>7541.4333333333334</v>
      </c>
      <c r="J21" s="8">
        <v>1895.0333333333335</v>
      </c>
      <c r="K21" s="8">
        <v>7566.5</v>
      </c>
      <c r="L21" s="8">
        <v>1907.5</v>
      </c>
      <c r="M21" s="8">
        <v>11229.066666666666</v>
      </c>
      <c r="N21" s="8">
        <v>5346.666666666667</v>
      </c>
      <c r="O21" s="8">
        <v>7123.666666666667</v>
      </c>
      <c r="P21" s="8">
        <v>4457</v>
      </c>
      <c r="Q21" s="8">
        <v>20109</v>
      </c>
      <c r="R21" s="8">
        <v>7682.333333333333</v>
      </c>
      <c r="S21" s="8"/>
      <c r="T21" s="8">
        <v>108449</v>
      </c>
      <c r="U21" s="8">
        <v>130732.33333333333</v>
      </c>
      <c r="V21" s="8"/>
      <c r="W21" s="8">
        <f t="shared" si="0"/>
        <v>108400.2</v>
      </c>
    </row>
    <row r="22" spans="1:23" x14ac:dyDescent="0.3">
      <c r="A22" s="9" t="s">
        <v>106</v>
      </c>
      <c r="B22" s="8">
        <v>692.9</v>
      </c>
      <c r="C22" s="8">
        <v>552.5</v>
      </c>
      <c r="D22" s="8">
        <v>5451.666666666667</v>
      </c>
      <c r="E22" s="8">
        <v>5428.7333333333327</v>
      </c>
      <c r="F22" s="8">
        <v>14561.5</v>
      </c>
      <c r="G22" s="8">
        <v>4241.4000000000005</v>
      </c>
      <c r="H22" s="8">
        <v>2674.3333333333335</v>
      </c>
      <c r="I22" s="8">
        <v>7614.7</v>
      </c>
      <c r="J22" s="8">
        <v>1905.7666666666667</v>
      </c>
      <c r="K22" s="8">
        <v>7644.8666666666659</v>
      </c>
      <c r="L22" s="8">
        <v>1898</v>
      </c>
      <c r="M22" s="8">
        <v>11296.766666666668</v>
      </c>
      <c r="N22" s="8">
        <v>5332.333333333333</v>
      </c>
      <c r="O22" s="8">
        <v>7192.333333333333</v>
      </c>
      <c r="P22" s="8">
        <v>4457.666666666667</v>
      </c>
      <c r="Q22" s="8">
        <v>20164.333333333332</v>
      </c>
      <c r="R22" s="8">
        <v>7679</v>
      </c>
      <c r="S22" s="8"/>
      <c r="T22" s="8">
        <v>108839</v>
      </c>
      <c r="U22" s="8">
        <v>131060.66666666667</v>
      </c>
      <c r="V22" s="8"/>
      <c r="W22" s="8">
        <f t="shared" si="0"/>
        <v>108788.8</v>
      </c>
    </row>
    <row r="23" spans="1:23" x14ac:dyDescent="0.3">
      <c r="A23" s="9" t="s">
        <v>107</v>
      </c>
      <c r="B23" s="8">
        <v>730.33333333333337</v>
      </c>
      <c r="C23" s="8">
        <v>553.26666666666677</v>
      </c>
      <c r="D23" s="8">
        <v>5509.666666666667</v>
      </c>
      <c r="E23" s="8">
        <v>5463.2666666666664</v>
      </c>
      <c r="F23" s="8">
        <v>14657.9</v>
      </c>
      <c r="G23" s="8">
        <v>4288.166666666667</v>
      </c>
      <c r="H23" s="8">
        <v>2679.3333333333335</v>
      </c>
      <c r="I23" s="8">
        <v>7702.2333333333336</v>
      </c>
      <c r="J23" s="8">
        <v>1928.0666666666666</v>
      </c>
      <c r="K23" s="8">
        <v>7705.5</v>
      </c>
      <c r="L23" s="8">
        <v>1915.2</v>
      </c>
      <c r="M23" s="8">
        <v>11395.699999999999</v>
      </c>
      <c r="N23" s="8">
        <v>5346.666666666667</v>
      </c>
      <c r="O23" s="8">
        <v>7257.333333333333</v>
      </c>
      <c r="P23" s="8">
        <v>4457.333333333333</v>
      </c>
      <c r="Q23" s="8">
        <v>20259</v>
      </c>
      <c r="R23" s="8">
        <v>7691</v>
      </c>
      <c r="S23" s="8"/>
      <c r="T23" s="8">
        <v>109589</v>
      </c>
      <c r="U23" s="8">
        <v>131748</v>
      </c>
      <c r="V23" s="8"/>
      <c r="W23" s="8">
        <f t="shared" si="0"/>
        <v>109539.96666666666</v>
      </c>
    </row>
    <row r="24" spans="1:23" x14ac:dyDescent="0.3">
      <c r="A24" s="9" t="s">
        <v>108</v>
      </c>
      <c r="B24" s="8">
        <v>757.9666666666667</v>
      </c>
      <c r="C24" s="8">
        <v>552.1</v>
      </c>
      <c r="D24" s="8">
        <v>5561</v>
      </c>
      <c r="E24" s="8">
        <v>5486.4333333333343</v>
      </c>
      <c r="F24" s="8">
        <v>14729.533333333333</v>
      </c>
      <c r="G24" s="8">
        <v>4310.1000000000004</v>
      </c>
      <c r="H24" s="8">
        <v>2662.3333333333335</v>
      </c>
      <c r="I24" s="8">
        <v>7747.2333333333327</v>
      </c>
      <c r="J24" s="8">
        <v>1948.8999999999999</v>
      </c>
      <c r="K24" s="8">
        <v>7746.333333333333</v>
      </c>
      <c r="L24" s="8">
        <v>1926.3666666666668</v>
      </c>
      <c r="M24" s="8">
        <v>11470.466666666667</v>
      </c>
      <c r="N24" s="8">
        <v>5372</v>
      </c>
      <c r="O24" s="8">
        <v>7301.666666666667</v>
      </c>
      <c r="P24" s="8">
        <v>4458</v>
      </c>
      <c r="Q24" s="8">
        <v>20369.666666666668</v>
      </c>
      <c r="R24" s="8">
        <v>7696</v>
      </c>
      <c r="S24" s="8"/>
      <c r="T24" s="8">
        <v>110144.33333333333</v>
      </c>
      <c r="U24" s="8">
        <v>132160.66666666666</v>
      </c>
      <c r="V24" s="8"/>
      <c r="W24" s="8">
        <f t="shared" si="0"/>
        <v>110096.1</v>
      </c>
    </row>
    <row r="25" spans="1:23" x14ac:dyDescent="0.3">
      <c r="A25" s="9" t="s">
        <v>109</v>
      </c>
      <c r="B25" s="8">
        <v>776.26666666666677</v>
      </c>
      <c r="C25" s="8">
        <v>552.30000000000007</v>
      </c>
      <c r="D25" s="8">
        <v>5597.333333333333</v>
      </c>
      <c r="E25" s="8">
        <v>5519.0666666666666</v>
      </c>
      <c r="F25" s="8">
        <v>14750.433333333334</v>
      </c>
      <c r="G25" s="8">
        <v>4326.8666666666659</v>
      </c>
      <c r="H25" s="8">
        <v>2677</v>
      </c>
      <c r="I25" s="8">
        <v>7787.8666666666659</v>
      </c>
      <c r="J25" s="8">
        <v>1974.5</v>
      </c>
      <c r="K25" s="8">
        <v>7839.2333333333336</v>
      </c>
      <c r="L25" s="8">
        <v>1931.8</v>
      </c>
      <c r="M25" s="8">
        <v>11572.233333333332</v>
      </c>
      <c r="N25" s="8">
        <v>5391.666666666667</v>
      </c>
      <c r="O25" s="8">
        <v>7343</v>
      </c>
      <c r="P25" s="8">
        <v>4441</v>
      </c>
      <c r="Q25" s="8">
        <v>20494.333333333332</v>
      </c>
      <c r="R25" s="8">
        <v>7719</v>
      </c>
      <c r="S25" s="8"/>
      <c r="T25" s="8">
        <v>110743</v>
      </c>
      <c r="U25" s="8">
        <v>132717.33333333334</v>
      </c>
      <c r="V25" s="8"/>
      <c r="W25" s="8">
        <f t="shared" si="0"/>
        <v>110693.9</v>
      </c>
    </row>
    <row r="26" spans="1:23" x14ac:dyDescent="0.3">
      <c r="A26" s="9" t="s">
        <v>110</v>
      </c>
      <c r="B26" s="8">
        <v>794.5333333333333</v>
      </c>
      <c r="C26" s="8">
        <v>553.36666666666667</v>
      </c>
      <c r="D26" s="8">
        <v>5626.666666666667</v>
      </c>
      <c r="E26" s="8">
        <v>5560.5</v>
      </c>
      <c r="F26" s="8">
        <v>14812.833333333334</v>
      </c>
      <c r="G26" s="8">
        <v>4365.166666666667</v>
      </c>
      <c r="H26" s="8">
        <v>2673</v>
      </c>
      <c r="I26" s="8">
        <v>7851.2666666666664</v>
      </c>
      <c r="J26" s="8">
        <v>2000.1333333333332</v>
      </c>
      <c r="K26" s="8">
        <v>7951.5666666666657</v>
      </c>
      <c r="L26" s="8">
        <v>1960.9000000000003</v>
      </c>
      <c r="M26" s="8">
        <v>11688.366666666667</v>
      </c>
      <c r="N26" s="8">
        <v>5417</v>
      </c>
      <c r="O26" s="8">
        <v>7421.333333333333</v>
      </c>
      <c r="P26" s="8">
        <v>4444</v>
      </c>
      <c r="Q26" s="8">
        <v>20640</v>
      </c>
      <c r="R26" s="8">
        <v>7748.666666666667</v>
      </c>
      <c r="S26" s="8"/>
      <c r="T26" s="8">
        <v>111559.33333333333</v>
      </c>
      <c r="U26" s="8">
        <v>133504.66666666666</v>
      </c>
      <c r="V26" s="8"/>
      <c r="W26" s="8">
        <f t="shared" si="0"/>
        <v>111509.29999999999</v>
      </c>
    </row>
    <row r="27" spans="1:23" x14ac:dyDescent="0.3">
      <c r="A27" s="9" t="s">
        <v>111</v>
      </c>
      <c r="B27" s="8">
        <v>802.73333333333323</v>
      </c>
      <c r="C27" s="8">
        <v>553.5333333333333</v>
      </c>
      <c r="D27" s="8">
        <v>5614.333333333333</v>
      </c>
      <c r="E27" s="8">
        <v>5591.5999999999995</v>
      </c>
      <c r="F27" s="8">
        <v>14829.866666666667</v>
      </c>
      <c r="G27" s="8">
        <v>4386.7</v>
      </c>
      <c r="H27" s="8">
        <v>2679.3333333333335</v>
      </c>
      <c r="I27" s="8">
        <v>7908.5666666666666</v>
      </c>
      <c r="J27" s="8">
        <v>2019.1000000000001</v>
      </c>
      <c r="K27" s="8">
        <v>8004.2666666666673</v>
      </c>
      <c r="L27" s="8">
        <v>1957.0666666666666</v>
      </c>
      <c r="M27" s="8">
        <v>11748.200000000003</v>
      </c>
      <c r="N27" s="8">
        <v>5419.333333333333</v>
      </c>
      <c r="O27" s="8">
        <v>7470.666666666667</v>
      </c>
      <c r="P27" s="8">
        <v>4455.666666666667</v>
      </c>
      <c r="Q27" s="8">
        <v>20730.666666666668</v>
      </c>
      <c r="R27" s="8">
        <v>7779</v>
      </c>
      <c r="S27" s="8"/>
      <c r="T27" s="8">
        <v>112001</v>
      </c>
      <c r="U27" s="8">
        <v>133925</v>
      </c>
      <c r="V27" s="8"/>
      <c r="W27" s="8">
        <f t="shared" si="0"/>
        <v>111950.63333333335</v>
      </c>
    </row>
    <row r="28" spans="1:23" x14ac:dyDescent="0.3">
      <c r="A28" s="9" t="s">
        <v>112</v>
      </c>
      <c r="B28" s="8">
        <v>797.93333333333339</v>
      </c>
      <c r="C28" s="8">
        <v>551.73333333333346</v>
      </c>
      <c r="D28" s="8">
        <v>5647</v>
      </c>
      <c r="E28" s="8">
        <v>5608.7333333333336</v>
      </c>
      <c r="F28" s="8">
        <v>14827.833333333334</v>
      </c>
      <c r="G28" s="8">
        <v>4419.3999999999996</v>
      </c>
      <c r="H28" s="8">
        <v>2675.3333333333335</v>
      </c>
      <c r="I28" s="8">
        <v>7970.666666666667</v>
      </c>
      <c r="J28" s="8">
        <v>2037.9000000000003</v>
      </c>
      <c r="K28" s="8">
        <v>8037.3</v>
      </c>
      <c r="L28" s="8">
        <v>1974.3666666666668</v>
      </c>
      <c r="M28" s="8">
        <v>11829.066666666666</v>
      </c>
      <c r="N28" s="8">
        <v>5435.333333333333</v>
      </c>
      <c r="O28" s="8">
        <v>7492.666666666667</v>
      </c>
      <c r="P28" s="8">
        <v>4466.666666666667</v>
      </c>
      <c r="Q28" s="8">
        <v>20805</v>
      </c>
      <c r="R28" s="8">
        <v>7789</v>
      </c>
      <c r="S28" s="8"/>
      <c r="T28" s="8">
        <v>112418</v>
      </c>
      <c r="U28" s="8">
        <v>134336</v>
      </c>
      <c r="V28" s="8"/>
      <c r="W28" s="8">
        <f t="shared" si="0"/>
        <v>112365.93333333335</v>
      </c>
    </row>
    <row r="29" spans="1:23" x14ac:dyDescent="0.3">
      <c r="A29" s="9" t="s">
        <v>113</v>
      </c>
      <c r="B29" s="8">
        <v>791.33333333333337</v>
      </c>
      <c r="C29" s="8">
        <v>552.30000000000007</v>
      </c>
      <c r="D29" s="8">
        <v>5694</v>
      </c>
      <c r="E29" s="8">
        <v>5621.5</v>
      </c>
      <c r="F29" s="8">
        <v>14909.166666666666</v>
      </c>
      <c r="G29" s="8">
        <v>4442.8</v>
      </c>
      <c r="H29" s="8">
        <v>2672</v>
      </c>
      <c r="I29" s="8">
        <v>8030.5666666666666</v>
      </c>
      <c r="J29" s="8">
        <v>2059.4333333333329</v>
      </c>
      <c r="K29" s="8">
        <v>8097.5333333333328</v>
      </c>
      <c r="L29" s="8">
        <v>1986.9666666666669</v>
      </c>
      <c r="M29" s="8">
        <v>11936.6</v>
      </c>
      <c r="N29" s="8">
        <v>5449</v>
      </c>
      <c r="O29" s="8">
        <v>7492.666666666667</v>
      </c>
      <c r="P29" s="8">
        <v>4464.333333333333</v>
      </c>
      <c r="Q29" s="8">
        <v>20901</v>
      </c>
      <c r="R29" s="8">
        <v>7817</v>
      </c>
      <c r="S29" s="8"/>
      <c r="T29" s="8">
        <v>112969.66666666667</v>
      </c>
      <c r="U29" s="8">
        <v>134860.66666666666</v>
      </c>
      <c r="V29" s="8"/>
      <c r="W29" s="8">
        <f t="shared" si="0"/>
        <v>112918.2</v>
      </c>
    </row>
    <row r="30" spans="1:23" x14ac:dyDescent="0.3">
      <c r="A30" s="9" t="s">
        <v>114</v>
      </c>
      <c r="B30" s="8">
        <v>805.0333333333333</v>
      </c>
      <c r="C30" s="8">
        <v>551.5333333333333</v>
      </c>
      <c r="D30" s="8">
        <v>5777.333333333333</v>
      </c>
      <c r="E30" s="8">
        <v>5643.1000000000013</v>
      </c>
      <c r="F30" s="8">
        <v>14945.599999999999</v>
      </c>
      <c r="G30" s="8">
        <v>4461.7333333333327</v>
      </c>
      <c r="H30" s="8">
        <v>2686.3333333333335</v>
      </c>
      <c r="I30" s="8">
        <v>8079.9333333333343</v>
      </c>
      <c r="J30" s="8">
        <v>2080.7999999999997</v>
      </c>
      <c r="K30" s="8">
        <v>8192.7333333333318</v>
      </c>
      <c r="L30" s="8">
        <v>2012.4333333333334</v>
      </c>
      <c r="M30" s="8">
        <v>12064.666666666666</v>
      </c>
      <c r="N30" s="8">
        <v>5455</v>
      </c>
      <c r="O30" s="8">
        <v>7523</v>
      </c>
      <c r="P30" s="8">
        <v>4469.666666666667</v>
      </c>
      <c r="Q30" s="8">
        <v>20973.666666666668</v>
      </c>
      <c r="R30" s="8">
        <v>7847.666666666667</v>
      </c>
      <c r="S30" s="8"/>
      <c r="T30" s="8">
        <v>113621.33333333333</v>
      </c>
      <c r="U30" s="8">
        <v>135494.66666666666</v>
      </c>
      <c r="V30" s="8"/>
      <c r="W30" s="8">
        <f t="shared" si="0"/>
        <v>113570.23333333335</v>
      </c>
    </row>
    <row r="31" spans="1:23" x14ac:dyDescent="0.3">
      <c r="A31" s="9" t="s">
        <v>115</v>
      </c>
      <c r="B31" s="8">
        <v>809.30000000000007</v>
      </c>
      <c r="C31" s="8">
        <v>553.33333333333337</v>
      </c>
      <c r="D31" s="8">
        <v>5826.666666666667</v>
      </c>
      <c r="E31" s="8">
        <v>5650.4333333333334</v>
      </c>
      <c r="F31" s="8">
        <v>15006.233333333332</v>
      </c>
      <c r="G31" s="8">
        <v>4470.2333333333336</v>
      </c>
      <c r="H31" s="8">
        <v>2704.6666666666665</v>
      </c>
      <c r="I31" s="8">
        <v>8155.9333333333343</v>
      </c>
      <c r="J31" s="8">
        <v>2101.5666666666662</v>
      </c>
      <c r="K31" s="8">
        <v>8276.3000000000011</v>
      </c>
      <c r="L31" s="8">
        <v>2021.0333333333335</v>
      </c>
      <c r="M31" s="8">
        <v>12178.033333333333</v>
      </c>
      <c r="N31" s="8">
        <v>5468.333333333333</v>
      </c>
      <c r="O31" s="8">
        <v>7535.333333333333</v>
      </c>
      <c r="P31" s="8">
        <v>4466</v>
      </c>
      <c r="Q31" s="8">
        <v>21065</v>
      </c>
      <c r="R31" s="8">
        <v>7881</v>
      </c>
      <c r="S31" s="8"/>
      <c r="T31" s="8">
        <v>114221.66666666667</v>
      </c>
      <c r="U31" s="8">
        <v>136079.33333333334</v>
      </c>
      <c r="V31" s="8"/>
      <c r="W31" s="8">
        <f t="shared" si="0"/>
        <v>114169.4</v>
      </c>
    </row>
    <row r="32" spans="1:23" x14ac:dyDescent="0.3">
      <c r="A32" s="9" t="s">
        <v>116</v>
      </c>
      <c r="B32" s="8">
        <v>813.36666666666667</v>
      </c>
      <c r="C32" s="8">
        <v>551.26666666666677</v>
      </c>
      <c r="D32" s="8">
        <v>5882.333333333333</v>
      </c>
      <c r="E32" s="8">
        <v>5671.2333333333336</v>
      </c>
      <c r="F32" s="8">
        <v>15127.300000000001</v>
      </c>
      <c r="G32" s="8">
        <v>4483.3</v>
      </c>
      <c r="H32" s="8">
        <v>2705.6666666666665</v>
      </c>
      <c r="I32" s="8">
        <v>8203.2666666666664</v>
      </c>
      <c r="J32" s="8">
        <v>2118.2999999999997</v>
      </c>
      <c r="K32" s="8">
        <v>8333.8333333333339</v>
      </c>
      <c r="L32" s="8">
        <v>2026</v>
      </c>
      <c r="M32" s="8">
        <v>12291.700000000003</v>
      </c>
      <c r="N32" s="8">
        <v>5493</v>
      </c>
      <c r="O32" s="8">
        <v>7542.666666666667</v>
      </c>
      <c r="P32" s="8">
        <v>4467.333333333333</v>
      </c>
      <c r="Q32" s="8">
        <v>21116.666666666668</v>
      </c>
      <c r="R32" s="8">
        <v>7903.666666666667</v>
      </c>
      <c r="S32" s="8"/>
      <c r="T32" s="8">
        <v>114782.66666666667</v>
      </c>
      <c r="U32" s="8">
        <v>136609.66666666666</v>
      </c>
      <c r="V32" s="8"/>
      <c r="W32" s="8">
        <f t="shared" si="0"/>
        <v>114730.90000000002</v>
      </c>
    </row>
    <row r="33" spans="1:23" x14ac:dyDescent="0.3">
      <c r="A33" s="9" t="s">
        <v>117</v>
      </c>
      <c r="B33" s="8">
        <v>815.33333333333337</v>
      </c>
      <c r="C33" s="8">
        <v>551.26666666666677</v>
      </c>
      <c r="D33" s="8">
        <v>5942</v>
      </c>
      <c r="E33" s="8">
        <v>5679.4333333333343</v>
      </c>
      <c r="F33" s="8">
        <v>15232.1</v>
      </c>
      <c r="G33" s="8">
        <v>4527.7333333333336</v>
      </c>
      <c r="H33" s="8">
        <v>2723</v>
      </c>
      <c r="I33" s="8">
        <v>8246.2666666666664</v>
      </c>
      <c r="J33" s="8">
        <v>2135.1333333333332</v>
      </c>
      <c r="K33" s="8">
        <v>8392.6666666666679</v>
      </c>
      <c r="L33" s="8">
        <v>2057.6</v>
      </c>
      <c r="M33" s="8">
        <v>12369.166666666666</v>
      </c>
      <c r="N33" s="8">
        <v>5515.666666666667</v>
      </c>
      <c r="O33" s="8">
        <v>7585.333333333333</v>
      </c>
      <c r="P33" s="8">
        <v>4487.333333333333</v>
      </c>
      <c r="Q33" s="8">
        <v>21182.666666666668</v>
      </c>
      <c r="R33" s="8">
        <v>7911.333333333333</v>
      </c>
      <c r="S33" s="8"/>
      <c r="T33" s="8">
        <v>115408</v>
      </c>
      <c r="U33" s="8">
        <v>137239</v>
      </c>
      <c r="V33" s="8"/>
      <c r="W33" s="8">
        <f t="shared" si="0"/>
        <v>115354.03333333333</v>
      </c>
    </row>
    <row r="34" spans="1:23" x14ac:dyDescent="0.3">
      <c r="A34" s="9" t="s">
        <v>118</v>
      </c>
      <c r="B34" s="8">
        <v>822.5333333333333</v>
      </c>
      <c r="C34" s="8">
        <v>549.80000000000007</v>
      </c>
      <c r="D34" s="8">
        <v>6010</v>
      </c>
      <c r="E34" s="8">
        <v>5708.333333333333</v>
      </c>
      <c r="F34" s="8">
        <v>15251.566666666666</v>
      </c>
      <c r="G34" s="8">
        <v>4563.7666666666673</v>
      </c>
      <c r="H34" s="8">
        <v>2721.6666666666665</v>
      </c>
      <c r="I34" s="8">
        <v>8283.8333333333339</v>
      </c>
      <c r="J34" s="8">
        <v>2156.1666666666665</v>
      </c>
      <c r="K34" s="8">
        <v>8453.2666666666664</v>
      </c>
      <c r="L34" s="8">
        <v>2081.0333333333333</v>
      </c>
      <c r="M34" s="8">
        <v>12439.766666666668</v>
      </c>
      <c r="N34" s="8">
        <v>5540.333333333333</v>
      </c>
      <c r="O34" s="8">
        <v>7603</v>
      </c>
      <c r="P34" s="8">
        <v>4499.333333333333</v>
      </c>
      <c r="Q34" s="8">
        <v>21257.666666666668</v>
      </c>
      <c r="R34" s="8">
        <v>7925</v>
      </c>
      <c r="S34" s="8"/>
      <c r="T34" s="8">
        <v>115919.33333333333</v>
      </c>
      <c r="U34" s="8">
        <v>137743.33333333334</v>
      </c>
      <c r="V34" s="8"/>
      <c r="W34" s="8">
        <f t="shared" si="0"/>
        <v>115867.06666666667</v>
      </c>
    </row>
    <row r="35" spans="1:23" x14ac:dyDescent="0.3">
      <c r="A35" s="9" t="s">
        <v>119</v>
      </c>
      <c r="B35" s="8">
        <v>836.83333333333337</v>
      </c>
      <c r="C35" s="8">
        <v>550.26666666666665</v>
      </c>
      <c r="D35" s="8">
        <v>6108.666666666667</v>
      </c>
      <c r="E35" s="8">
        <v>5736.666666666667</v>
      </c>
      <c r="F35" s="8">
        <v>15325.9</v>
      </c>
      <c r="G35" s="8">
        <v>4611.7666666666664</v>
      </c>
      <c r="H35" s="8">
        <v>2722</v>
      </c>
      <c r="I35" s="8">
        <v>8351.1333333333332</v>
      </c>
      <c r="J35" s="8">
        <v>2175.5666666666666</v>
      </c>
      <c r="K35" s="8">
        <v>8523.5666666666675</v>
      </c>
      <c r="L35" s="8">
        <v>2095.5</v>
      </c>
      <c r="M35" s="8">
        <v>12563.4</v>
      </c>
      <c r="N35" s="8">
        <v>5564.666666666667</v>
      </c>
      <c r="O35" s="8">
        <v>7649.333333333333</v>
      </c>
      <c r="P35" s="8">
        <v>4500.666666666667</v>
      </c>
      <c r="Q35" s="8">
        <v>21365</v>
      </c>
      <c r="R35" s="8">
        <v>7954.333333333333</v>
      </c>
      <c r="S35" s="8"/>
      <c r="T35" s="8">
        <v>116687</v>
      </c>
      <c r="U35" s="8">
        <v>138547</v>
      </c>
      <c r="V35" s="8"/>
      <c r="W35" s="8">
        <f t="shared" si="0"/>
        <v>116635.26666666666</v>
      </c>
    </row>
    <row r="36" spans="1:23" x14ac:dyDescent="0.3">
      <c r="A36" s="9" t="s">
        <v>120</v>
      </c>
      <c r="B36" s="8">
        <v>847.56666666666661</v>
      </c>
      <c r="C36" s="8">
        <v>551.9666666666667</v>
      </c>
      <c r="D36" s="8">
        <v>6210</v>
      </c>
      <c r="E36" s="8">
        <v>5750.4666666666672</v>
      </c>
      <c r="F36" s="8">
        <v>15393.333333333334</v>
      </c>
      <c r="G36" s="8">
        <v>4675.9333333333334</v>
      </c>
      <c r="H36" s="8">
        <v>2729</v>
      </c>
      <c r="I36" s="8">
        <v>8415.9666666666672</v>
      </c>
      <c r="J36" s="8">
        <v>2179.7333333333336</v>
      </c>
      <c r="K36" s="8">
        <v>8604.4333333333325</v>
      </c>
      <c r="L36" s="8">
        <v>2100.9999999999995</v>
      </c>
      <c r="M36" s="8">
        <v>12631</v>
      </c>
      <c r="N36" s="8">
        <v>5573.333333333333</v>
      </c>
      <c r="O36" s="8">
        <v>7698</v>
      </c>
      <c r="P36" s="8">
        <v>4509.666666666667</v>
      </c>
      <c r="Q36" s="8">
        <v>21495.666666666668</v>
      </c>
      <c r="R36" s="8">
        <v>7994.333333333333</v>
      </c>
      <c r="S36" s="8"/>
      <c r="T36" s="8">
        <v>117413</v>
      </c>
      <c r="U36" s="8">
        <v>139297.33333333334</v>
      </c>
      <c r="V36" s="8"/>
      <c r="W36" s="8">
        <f t="shared" si="0"/>
        <v>117361.40000000001</v>
      </c>
    </row>
    <row r="37" spans="1:23" x14ac:dyDescent="0.3">
      <c r="A37" s="9" t="s">
        <v>121</v>
      </c>
      <c r="B37" s="8">
        <v>846.33333333333337</v>
      </c>
      <c r="C37" s="8">
        <v>552.86666666666667</v>
      </c>
      <c r="D37" s="8">
        <v>6274.666666666667</v>
      </c>
      <c r="E37" s="8">
        <v>5761.7333333333336</v>
      </c>
      <c r="F37" s="8">
        <v>15494.366666666667</v>
      </c>
      <c r="G37" s="8">
        <v>4734.3666666666668</v>
      </c>
      <c r="H37" s="8">
        <v>2732</v>
      </c>
      <c r="I37" s="8">
        <v>8485.5666666666657</v>
      </c>
      <c r="J37" s="8">
        <v>2189.7999999999997</v>
      </c>
      <c r="K37" s="8">
        <v>8672.1</v>
      </c>
      <c r="L37" s="8">
        <v>2125.2666666666664</v>
      </c>
      <c r="M37" s="8">
        <v>12725.099999999999</v>
      </c>
      <c r="N37" s="8">
        <v>5588</v>
      </c>
      <c r="O37" s="8">
        <v>7744.333333333333</v>
      </c>
      <c r="P37" s="8">
        <v>4534</v>
      </c>
      <c r="Q37" s="8">
        <v>21625.666666666668</v>
      </c>
      <c r="R37" s="8">
        <v>8030.333333333333</v>
      </c>
      <c r="S37" s="8"/>
      <c r="T37" s="8">
        <v>118169.33333333333</v>
      </c>
      <c r="U37" s="8">
        <v>140101.33333333334</v>
      </c>
      <c r="V37" s="8"/>
      <c r="W37" s="8">
        <f t="shared" si="0"/>
        <v>118116.49999999999</v>
      </c>
    </row>
    <row r="38" spans="1:23" x14ac:dyDescent="0.3">
      <c r="A38" s="9" t="s">
        <v>122</v>
      </c>
      <c r="B38" s="8">
        <v>821.13333333333333</v>
      </c>
      <c r="C38" s="8">
        <v>554.4666666666667</v>
      </c>
      <c r="D38" s="8">
        <v>6338.333333333333</v>
      </c>
      <c r="E38" s="8">
        <v>5777.6000000000013</v>
      </c>
      <c r="F38" s="8">
        <v>15534.333333333334</v>
      </c>
      <c r="G38" s="8">
        <v>4784.9333333333334</v>
      </c>
      <c r="H38" s="8">
        <v>2739</v>
      </c>
      <c r="I38" s="8">
        <v>8555.5666666666657</v>
      </c>
      <c r="J38" s="8">
        <v>2199.3000000000002</v>
      </c>
      <c r="K38" s="8">
        <v>8725.6999999999989</v>
      </c>
      <c r="L38" s="8">
        <v>2128.7666666666664</v>
      </c>
      <c r="M38" s="8">
        <v>12827.433333333334</v>
      </c>
      <c r="N38" s="8">
        <v>5604</v>
      </c>
      <c r="O38" s="8">
        <v>7758.666666666667</v>
      </c>
      <c r="P38" s="8">
        <v>4543</v>
      </c>
      <c r="Q38" s="8">
        <v>21787.333333333332</v>
      </c>
      <c r="R38" s="8">
        <v>8070.666666666667</v>
      </c>
      <c r="S38" s="8"/>
      <c r="T38" s="8">
        <v>118803</v>
      </c>
      <c r="U38" s="8">
        <v>140772.33333333334</v>
      </c>
      <c r="V38" s="8"/>
      <c r="W38" s="8">
        <f t="shared" si="0"/>
        <v>118750.23333333334</v>
      </c>
    </row>
    <row r="39" spans="1:23" x14ac:dyDescent="0.3">
      <c r="A39" s="9" t="s">
        <v>123</v>
      </c>
      <c r="B39" s="8">
        <v>774.16666666666663</v>
      </c>
      <c r="C39" s="8">
        <v>555.49999999999989</v>
      </c>
      <c r="D39" s="8">
        <v>6420</v>
      </c>
      <c r="E39" s="8">
        <v>5783.5333333333328</v>
      </c>
      <c r="F39" s="8">
        <v>15593.833333333334</v>
      </c>
      <c r="G39" s="8">
        <v>4829.7333333333336</v>
      </c>
      <c r="H39" s="8">
        <v>2746.6666666666665</v>
      </c>
      <c r="I39" s="8">
        <v>8630.5666666666675</v>
      </c>
      <c r="J39" s="8">
        <v>2207.9</v>
      </c>
      <c r="K39" s="8">
        <v>8789.5666666666675</v>
      </c>
      <c r="L39" s="8">
        <v>2160.4</v>
      </c>
      <c r="M39" s="8">
        <v>12917.466666666667</v>
      </c>
      <c r="N39" s="8">
        <v>5618</v>
      </c>
      <c r="O39" s="8">
        <v>7769.333333333333</v>
      </c>
      <c r="P39" s="8">
        <v>4559</v>
      </c>
      <c r="Q39" s="8">
        <v>21954</v>
      </c>
      <c r="R39" s="8">
        <v>8100</v>
      </c>
      <c r="S39" s="8"/>
      <c r="T39" s="8">
        <v>119462</v>
      </c>
      <c r="U39" s="8">
        <v>141472.66666666666</v>
      </c>
      <c r="V39" s="8"/>
      <c r="W39" s="8">
        <f t="shared" si="0"/>
        <v>119409.66666666666</v>
      </c>
    </row>
    <row r="40" spans="1:23" x14ac:dyDescent="0.3">
      <c r="A40" s="9" t="s">
        <v>124</v>
      </c>
      <c r="B40" s="8">
        <v>740.1</v>
      </c>
      <c r="C40" s="8">
        <v>557.19999999999993</v>
      </c>
      <c r="D40" s="8">
        <v>6490</v>
      </c>
      <c r="E40" s="8">
        <v>5782.0666666666666</v>
      </c>
      <c r="F40" s="8">
        <v>15639.866666666667</v>
      </c>
      <c r="G40" s="8">
        <v>4888.8</v>
      </c>
      <c r="H40" s="8">
        <v>2757</v>
      </c>
      <c r="I40" s="8">
        <v>8691.1333333333332</v>
      </c>
      <c r="J40" s="8">
        <v>2219.2333333333331</v>
      </c>
      <c r="K40" s="8">
        <v>8842.4333333333343</v>
      </c>
      <c r="L40" s="8">
        <v>2175.3666666666663</v>
      </c>
      <c r="M40" s="8">
        <v>13040.5</v>
      </c>
      <c r="N40" s="8">
        <v>5623.333333333333</v>
      </c>
      <c r="O40" s="8">
        <v>7773.666666666667</v>
      </c>
      <c r="P40" s="8">
        <v>4575.666666666667</v>
      </c>
      <c r="Q40" s="8">
        <v>22092.666666666668</v>
      </c>
      <c r="R40" s="8">
        <v>8144.333333333333</v>
      </c>
      <c r="S40" s="8"/>
      <c r="T40" s="8">
        <v>120086</v>
      </c>
      <c r="U40" s="8">
        <v>142136</v>
      </c>
      <c r="V40" s="8"/>
      <c r="W40" s="8">
        <f t="shared" si="0"/>
        <v>120033.36666666667</v>
      </c>
    </row>
    <row r="41" spans="1:23" x14ac:dyDescent="0.3">
      <c r="A41" s="9" t="s">
        <v>125</v>
      </c>
      <c r="B41" s="8">
        <v>705.53333333333342</v>
      </c>
      <c r="C41" s="8">
        <v>556.4666666666667</v>
      </c>
      <c r="D41" s="8">
        <v>6591.666666666667</v>
      </c>
      <c r="E41" s="8">
        <v>5777.333333333333</v>
      </c>
      <c r="F41" s="8">
        <v>15689.800000000001</v>
      </c>
      <c r="G41" s="8">
        <v>4919.833333333333</v>
      </c>
      <c r="H41" s="8">
        <v>2757.3333333333335</v>
      </c>
      <c r="I41" s="8">
        <v>8751.3333333333339</v>
      </c>
      <c r="J41" s="8">
        <v>2229.4333333333329</v>
      </c>
      <c r="K41" s="8">
        <v>8916.1666666666661</v>
      </c>
      <c r="L41" s="8">
        <v>2192.0333333333333</v>
      </c>
      <c r="M41" s="8">
        <v>13172.933333333334</v>
      </c>
      <c r="N41" s="8">
        <v>5640.333333333333</v>
      </c>
      <c r="O41" s="8">
        <v>7758.666666666667</v>
      </c>
      <c r="P41" s="8">
        <v>4601.666666666667</v>
      </c>
      <c r="Q41" s="8">
        <v>22266</v>
      </c>
      <c r="R41" s="8">
        <v>8178.666666666667</v>
      </c>
      <c r="S41" s="8"/>
      <c r="T41" s="8">
        <v>120758</v>
      </c>
      <c r="U41" s="8">
        <v>142836</v>
      </c>
      <c r="V41" s="8"/>
      <c r="W41" s="8">
        <f t="shared" si="0"/>
        <v>120705.20000000001</v>
      </c>
    </row>
    <row r="42" spans="1:23" x14ac:dyDescent="0.3">
      <c r="A42" s="9" t="s">
        <v>126</v>
      </c>
      <c r="B42" s="8">
        <v>658.9666666666667</v>
      </c>
      <c r="C42" s="8">
        <v>556.26666666666677</v>
      </c>
      <c r="D42" s="8">
        <v>6649.666666666667</v>
      </c>
      <c r="E42" s="8">
        <v>5778.2666666666664</v>
      </c>
      <c r="F42" s="8">
        <v>15768.966666666667</v>
      </c>
      <c r="G42" s="8">
        <v>4931.2333333333327</v>
      </c>
      <c r="H42" s="8">
        <v>2774.3333333333335</v>
      </c>
      <c r="I42" s="8">
        <v>8817.1999999999989</v>
      </c>
      <c r="J42" s="8">
        <v>2235.1333333333332</v>
      </c>
      <c r="K42" s="8">
        <v>8927.7666666666682</v>
      </c>
      <c r="L42" s="8">
        <v>2207.2666666666669</v>
      </c>
      <c r="M42" s="8">
        <v>13286.766666666668</v>
      </c>
      <c r="N42" s="8">
        <v>5662.333333333333</v>
      </c>
      <c r="O42" s="8">
        <v>7745.666666666667</v>
      </c>
      <c r="P42" s="8">
        <v>4617.666666666667</v>
      </c>
      <c r="Q42" s="8">
        <v>22396</v>
      </c>
      <c r="R42" s="8">
        <v>8215.3333333333339</v>
      </c>
      <c r="S42" s="8"/>
      <c r="T42" s="8">
        <v>121282</v>
      </c>
      <c r="U42" s="8">
        <v>143425.33333333334</v>
      </c>
      <c r="V42" s="8"/>
      <c r="W42" s="8">
        <f t="shared" si="0"/>
        <v>121228.83333333334</v>
      </c>
    </row>
    <row r="43" spans="1:23" x14ac:dyDescent="0.3">
      <c r="A43" s="9" t="s">
        <v>127</v>
      </c>
      <c r="B43" s="8">
        <v>615.0333333333333</v>
      </c>
      <c r="C43" s="8">
        <v>555.43333333333339</v>
      </c>
      <c r="D43" s="8">
        <v>6697.333333333333</v>
      </c>
      <c r="E43" s="8">
        <v>5782.8</v>
      </c>
      <c r="F43" s="8">
        <v>15825.466666666665</v>
      </c>
      <c r="G43" s="8">
        <v>4976.2666666666673</v>
      </c>
      <c r="H43" s="8">
        <v>2780</v>
      </c>
      <c r="I43" s="8">
        <v>8856.9333333333343</v>
      </c>
      <c r="J43" s="8">
        <v>2242.3333333333335</v>
      </c>
      <c r="K43" s="8">
        <v>8949.5666666666657</v>
      </c>
      <c r="L43" s="8">
        <v>2238.8333333333335</v>
      </c>
      <c r="M43" s="8">
        <v>13355.866666666667</v>
      </c>
      <c r="N43" s="8">
        <v>5676.666666666667</v>
      </c>
      <c r="O43" s="8">
        <v>7714</v>
      </c>
      <c r="P43" s="8">
        <v>4631</v>
      </c>
      <c r="Q43" s="8">
        <v>22562.666666666668</v>
      </c>
      <c r="R43" s="8">
        <v>8265.3333333333339</v>
      </c>
      <c r="S43" s="8"/>
      <c r="T43" s="8">
        <v>121776.66666666667</v>
      </c>
      <c r="U43" s="8">
        <v>143964.33333333334</v>
      </c>
      <c r="V43" s="8"/>
      <c r="W43" s="8">
        <f t="shared" si="0"/>
        <v>121725.53333333334</v>
      </c>
    </row>
    <row r="44" spans="1:23" x14ac:dyDescent="0.3">
      <c r="A44" s="9" t="s">
        <v>128</v>
      </c>
      <c r="B44" s="8">
        <v>596.83333333333337</v>
      </c>
      <c r="C44" s="8">
        <v>556.5</v>
      </c>
      <c r="D44" s="8">
        <v>6746.333333333333</v>
      </c>
      <c r="E44" s="8">
        <v>5787.2</v>
      </c>
      <c r="F44" s="8">
        <v>15875.5</v>
      </c>
      <c r="G44" s="8">
        <v>5025.2666666666664</v>
      </c>
      <c r="H44" s="8">
        <v>2805.3333333333335</v>
      </c>
      <c r="I44" s="8">
        <v>8900.7333333333336</v>
      </c>
      <c r="J44" s="8">
        <v>2257.6</v>
      </c>
      <c r="K44" s="8">
        <v>8990.8666666666668</v>
      </c>
      <c r="L44" s="8">
        <v>2271.3333333333335</v>
      </c>
      <c r="M44" s="8">
        <v>13458.533333333333</v>
      </c>
      <c r="N44" s="8">
        <v>5701.333333333333</v>
      </c>
      <c r="O44" s="8">
        <v>7702.333333333333</v>
      </c>
      <c r="P44" s="8">
        <v>4653.333333333333</v>
      </c>
      <c r="Q44" s="8">
        <v>22720</v>
      </c>
      <c r="R44" s="8">
        <v>8314.3333333333339</v>
      </c>
      <c r="S44" s="8"/>
      <c r="T44" s="8">
        <v>122414</v>
      </c>
      <c r="U44" s="8">
        <v>144712.66666666666</v>
      </c>
      <c r="V44" s="8"/>
      <c r="W44" s="8">
        <f t="shared" si="0"/>
        <v>122363.36666666664</v>
      </c>
    </row>
    <row r="45" spans="1:23" x14ac:dyDescent="0.3">
      <c r="A45" s="9" t="s">
        <v>129</v>
      </c>
      <c r="B45" s="8">
        <v>596.36666666666667</v>
      </c>
      <c r="C45" s="8">
        <v>557</v>
      </c>
      <c r="D45" s="8">
        <v>6813.333333333333</v>
      </c>
      <c r="E45" s="8">
        <v>5798.2333333333327</v>
      </c>
      <c r="F45" s="8">
        <v>15876.866666666669</v>
      </c>
      <c r="G45" s="8">
        <v>5069.7</v>
      </c>
      <c r="H45" s="8">
        <v>2812.3333333333335</v>
      </c>
      <c r="I45" s="8">
        <v>8943.3333333333339</v>
      </c>
      <c r="J45" s="8">
        <v>2270.6666666666665</v>
      </c>
      <c r="K45" s="8">
        <v>9038.8000000000011</v>
      </c>
      <c r="L45" s="8">
        <v>2283.1333333333337</v>
      </c>
      <c r="M45" s="8">
        <v>13533.633333333333</v>
      </c>
      <c r="N45" s="8">
        <v>5720.666666666667</v>
      </c>
      <c r="O45" s="8">
        <v>7690.666666666667</v>
      </c>
      <c r="P45" s="8">
        <v>4656.666666666667</v>
      </c>
      <c r="Q45" s="8">
        <v>22878</v>
      </c>
      <c r="R45" s="8">
        <v>8347</v>
      </c>
      <c r="S45" s="8"/>
      <c r="T45" s="8">
        <v>122937</v>
      </c>
      <c r="U45" s="8">
        <v>145229</v>
      </c>
      <c r="V45" s="8"/>
      <c r="W45" s="8">
        <f t="shared" si="0"/>
        <v>122886.40000000002</v>
      </c>
    </row>
    <row r="46" spans="1:23" x14ac:dyDescent="0.3">
      <c r="A46" s="9" t="s">
        <v>130</v>
      </c>
      <c r="B46" s="8">
        <v>604.13333333333333</v>
      </c>
      <c r="C46" s="8">
        <v>555.86666666666667</v>
      </c>
      <c r="D46" s="8">
        <v>6874.333333333333</v>
      </c>
      <c r="E46" s="8">
        <v>5804.7333333333336</v>
      </c>
      <c r="F46" s="8">
        <v>15888.233333333332</v>
      </c>
      <c r="G46" s="8">
        <v>5097.8999999999996</v>
      </c>
      <c r="H46" s="8">
        <v>2817</v>
      </c>
      <c r="I46" s="8">
        <v>8982.4333333333343</v>
      </c>
      <c r="J46" s="8">
        <v>2288.2333333333336</v>
      </c>
      <c r="K46" s="8">
        <v>9078.8333333333339</v>
      </c>
      <c r="L46" s="8">
        <v>2289.8666666666668</v>
      </c>
      <c r="M46" s="8">
        <v>13620.699999999999</v>
      </c>
      <c r="N46" s="8">
        <v>5741</v>
      </c>
      <c r="O46" s="8">
        <v>7701.666666666667</v>
      </c>
      <c r="P46" s="8">
        <v>4678</v>
      </c>
      <c r="Q46" s="8">
        <v>23004.333333333332</v>
      </c>
      <c r="R46" s="8">
        <v>8401</v>
      </c>
      <c r="S46" s="8"/>
      <c r="T46" s="8">
        <v>123478.33333333333</v>
      </c>
      <c r="U46" s="8">
        <v>145802</v>
      </c>
      <c r="V46" s="8"/>
      <c r="W46" s="8">
        <f t="shared" si="0"/>
        <v>123428.26666666668</v>
      </c>
    </row>
    <row r="47" spans="1:23" x14ac:dyDescent="0.3">
      <c r="A47" s="9" t="s">
        <v>131</v>
      </c>
      <c r="B47" s="8">
        <v>624.30000000000007</v>
      </c>
      <c r="C47" s="8">
        <v>555.03333333333342</v>
      </c>
      <c r="D47" s="8">
        <v>6936.333333333333</v>
      </c>
      <c r="E47" s="8">
        <v>5809.333333333333</v>
      </c>
      <c r="F47" s="8">
        <v>15839.466666666665</v>
      </c>
      <c r="G47" s="8">
        <v>5156.6333333333341</v>
      </c>
      <c r="H47" s="8">
        <v>2806.3333333333335</v>
      </c>
      <c r="I47" s="8">
        <v>9034.4333333333325</v>
      </c>
      <c r="J47" s="8">
        <v>2301.2333333333336</v>
      </c>
      <c r="K47" s="8">
        <v>9124.2333333333336</v>
      </c>
      <c r="L47" s="8">
        <v>2334.1333333333332</v>
      </c>
      <c r="M47" s="8">
        <v>13712.166666666666</v>
      </c>
      <c r="N47" s="8">
        <v>5762.333333333333</v>
      </c>
      <c r="O47" s="8">
        <v>7716.666666666667</v>
      </c>
      <c r="P47" s="8">
        <v>4693.666666666667</v>
      </c>
      <c r="Q47" s="8">
        <v>23139</v>
      </c>
      <c r="R47" s="8">
        <v>8436.6666666666661</v>
      </c>
      <c r="S47" s="8"/>
      <c r="T47" s="8">
        <v>124032</v>
      </c>
      <c r="U47" s="8">
        <v>146379.33333333334</v>
      </c>
      <c r="V47" s="8"/>
      <c r="W47" s="8">
        <f t="shared" si="0"/>
        <v>123981.96666666669</v>
      </c>
    </row>
    <row r="48" spans="1:23" x14ac:dyDescent="0.3">
      <c r="A48" s="9" t="s">
        <v>132</v>
      </c>
      <c r="B48" s="8">
        <v>635.06666666666672</v>
      </c>
      <c r="C48" s="8">
        <v>555.56666666666661</v>
      </c>
      <c r="D48" s="8">
        <v>6994.333333333333</v>
      </c>
      <c r="E48" s="8">
        <v>5816.0333333333328</v>
      </c>
      <c r="F48" s="8">
        <v>15823.333333333334</v>
      </c>
      <c r="G48" s="8">
        <v>5204.9666666666672</v>
      </c>
      <c r="H48" s="8">
        <v>2812.6666666666665</v>
      </c>
      <c r="I48" s="8">
        <v>9083.1</v>
      </c>
      <c r="J48" s="8">
        <v>2315.1333333333332</v>
      </c>
      <c r="K48" s="8">
        <v>9170.7999999999993</v>
      </c>
      <c r="L48" s="8">
        <v>2356.7999999999997</v>
      </c>
      <c r="M48" s="8">
        <v>13780.6</v>
      </c>
      <c r="N48" s="8">
        <v>5775</v>
      </c>
      <c r="O48" s="8">
        <v>7745.333333333333</v>
      </c>
      <c r="P48" s="8">
        <v>4710.333333333333</v>
      </c>
      <c r="Q48" s="8">
        <v>23258</v>
      </c>
      <c r="R48" s="8">
        <v>8472</v>
      </c>
      <c r="S48" s="8"/>
      <c r="T48" s="8">
        <v>124558.66666666667</v>
      </c>
      <c r="U48" s="8">
        <v>146897.66666666666</v>
      </c>
      <c r="V48" s="8"/>
      <c r="W48" s="8">
        <f t="shared" si="0"/>
        <v>124509.06666666667</v>
      </c>
    </row>
    <row r="49" spans="1:23" x14ac:dyDescent="0.3">
      <c r="A49" s="9" t="s">
        <v>133</v>
      </c>
      <c r="B49" s="8">
        <v>641.79999999999995</v>
      </c>
      <c r="C49" s="8">
        <v>555.16666666666674</v>
      </c>
      <c r="D49" s="8">
        <v>7063.333333333333</v>
      </c>
      <c r="E49" s="8">
        <v>5822.1333333333341</v>
      </c>
      <c r="F49" s="8">
        <v>15816.833333333334</v>
      </c>
      <c r="G49" s="8">
        <v>5262.3</v>
      </c>
      <c r="H49" s="8">
        <v>2813.6666666666665</v>
      </c>
      <c r="I49" s="8">
        <v>9121.4333333333343</v>
      </c>
      <c r="J49" s="8">
        <v>2327.8333333333335</v>
      </c>
      <c r="K49" s="8">
        <v>9192.8000000000011</v>
      </c>
      <c r="L49" s="8">
        <v>2353.9666666666667</v>
      </c>
      <c r="M49" s="8">
        <v>13804.699999999999</v>
      </c>
      <c r="N49" s="8">
        <v>5799</v>
      </c>
      <c r="O49" s="8">
        <v>7796.333333333333</v>
      </c>
      <c r="P49" s="8">
        <v>4713</v>
      </c>
      <c r="Q49" s="8">
        <v>23348.333333333332</v>
      </c>
      <c r="R49" s="8">
        <v>8488</v>
      </c>
      <c r="S49" s="8"/>
      <c r="T49" s="8">
        <v>124970.33333333333</v>
      </c>
      <c r="U49" s="8">
        <v>147345</v>
      </c>
      <c r="V49" s="8"/>
      <c r="W49" s="8">
        <f t="shared" si="0"/>
        <v>124920.63333333333</v>
      </c>
    </row>
    <row r="50" spans="1:23" x14ac:dyDescent="0.3">
      <c r="A50" s="9" t="s">
        <v>134</v>
      </c>
      <c r="B50" s="8">
        <v>654.56666666666672</v>
      </c>
      <c r="C50" s="8">
        <v>554.83333333333337</v>
      </c>
      <c r="D50" s="8">
        <v>7161</v>
      </c>
      <c r="E50" s="8">
        <v>5827.8666666666659</v>
      </c>
      <c r="F50" s="8">
        <v>15812.533333333333</v>
      </c>
      <c r="G50" s="8">
        <v>5316.4000000000005</v>
      </c>
      <c r="H50" s="8">
        <v>2818.3333333333335</v>
      </c>
      <c r="I50" s="8">
        <v>9186.2999999999993</v>
      </c>
      <c r="J50" s="8">
        <v>2343.4666666666667</v>
      </c>
      <c r="K50" s="8">
        <v>9240.4</v>
      </c>
      <c r="L50" s="8">
        <v>2358.8999999999996</v>
      </c>
      <c r="M50" s="8">
        <v>13868.133333333333</v>
      </c>
      <c r="N50" s="8">
        <v>5817</v>
      </c>
      <c r="O50" s="8">
        <v>7862</v>
      </c>
      <c r="P50" s="8">
        <v>4720</v>
      </c>
      <c r="Q50" s="8">
        <v>23490.666666666668</v>
      </c>
      <c r="R50" s="8">
        <v>8522</v>
      </c>
      <c r="S50" s="8"/>
      <c r="T50" s="8">
        <v>125605.33333333333</v>
      </c>
      <c r="U50" s="8">
        <v>148005</v>
      </c>
      <c r="V50" s="8"/>
      <c r="W50" s="8">
        <f>SUM(B50:R50)</f>
        <v>125554.40000000001</v>
      </c>
    </row>
    <row r="51" spans="1:23" x14ac:dyDescent="0.3">
      <c r="A51" s="9" t="s">
        <v>135</v>
      </c>
      <c r="B51" s="8">
        <v>676.4666666666667</v>
      </c>
      <c r="C51" s="8">
        <v>555.63333333333333</v>
      </c>
      <c r="D51" s="8">
        <v>7261.666666666667</v>
      </c>
      <c r="E51" s="8">
        <v>5819.7</v>
      </c>
      <c r="F51" s="8">
        <v>15825.466666666667</v>
      </c>
      <c r="G51" s="8">
        <v>5402.166666666667</v>
      </c>
      <c r="H51" s="8">
        <v>2838.3333333333335</v>
      </c>
      <c r="I51" s="8">
        <v>9254.9666666666672</v>
      </c>
      <c r="J51" s="8">
        <v>2372.2666666666664</v>
      </c>
      <c r="K51" s="8">
        <v>9291.2999999999993</v>
      </c>
      <c r="L51" s="8">
        <v>2379.2000000000003</v>
      </c>
      <c r="M51" s="8">
        <v>13911.666666666666</v>
      </c>
      <c r="N51" s="8">
        <v>5838.333333333333</v>
      </c>
      <c r="O51" s="8">
        <v>7923.666666666667</v>
      </c>
      <c r="P51" s="8">
        <v>4738.333333333333</v>
      </c>
      <c r="Q51" s="8">
        <v>23584.666666666668</v>
      </c>
      <c r="R51" s="8">
        <v>8569.6666666666661</v>
      </c>
      <c r="S51" s="8"/>
      <c r="T51" s="8">
        <v>126294</v>
      </c>
      <c r="U51" s="8">
        <v>148751</v>
      </c>
      <c r="V51" s="8"/>
      <c r="W51" s="8">
        <f t="shared" si="0"/>
        <v>126243.50000000001</v>
      </c>
    </row>
    <row r="52" spans="1:23" x14ac:dyDescent="0.3">
      <c r="A52" s="9" t="s">
        <v>136</v>
      </c>
      <c r="B52" s="8">
        <v>687.9</v>
      </c>
      <c r="C52" s="8">
        <v>551.5333333333333</v>
      </c>
      <c r="D52" s="8">
        <v>7342.333333333333</v>
      </c>
      <c r="E52" s="8">
        <v>5848.7333333333336</v>
      </c>
      <c r="F52" s="8">
        <v>15768.066666666666</v>
      </c>
      <c r="G52" s="8">
        <v>5471.166666666667</v>
      </c>
      <c r="H52" s="8">
        <v>2841.3333333333335</v>
      </c>
      <c r="I52" s="8">
        <v>9311.9333333333325</v>
      </c>
      <c r="J52" s="8">
        <v>2385.3333333333335</v>
      </c>
      <c r="K52" s="8">
        <v>9317.1666666666661</v>
      </c>
      <c r="L52" s="8">
        <v>2393.0666666666666</v>
      </c>
      <c r="M52" s="8">
        <v>13929.5</v>
      </c>
      <c r="N52" s="8">
        <v>5827.333333333333</v>
      </c>
      <c r="O52" s="8">
        <v>7973.333333333333</v>
      </c>
      <c r="P52" s="8">
        <v>4753.666666666667</v>
      </c>
      <c r="Q52" s="8">
        <v>23681.333333333332</v>
      </c>
      <c r="R52" s="8">
        <v>8614.3333333333339</v>
      </c>
      <c r="S52" s="8"/>
      <c r="T52" s="8">
        <v>126747.66666666667</v>
      </c>
      <c r="U52" s="8">
        <v>149215</v>
      </c>
      <c r="V52" s="8"/>
      <c r="W52" s="8">
        <f t="shared" si="0"/>
        <v>126698.06666666665</v>
      </c>
    </row>
    <row r="53" spans="1:23" x14ac:dyDescent="0.3">
      <c r="A53" s="9" t="s">
        <v>137</v>
      </c>
      <c r="B53" s="8">
        <v>691.93333333333339</v>
      </c>
      <c r="C53" s="8">
        <v>551.66666666666663</v>
      </c>
      <c r="D53" s="8">
        <v>7385</v>
      </c>
      <c r="E53" s="8">
        <v>5863.3666666666659</v>
      </c>
      <c r="F53" s="8">
        <v>15711.266666666668</v>
      </c>
      <c r="G53" s="8">
        <v>5529.0666666666666</v>
      </c>
      <c r="H53" s="8">
        <v>2851.6666666666665</v>
      </c>
      <c r="I53" s="8">
        <v>9368.0333333333328</v>
      </c>
      <c r="J53" s="8">
        <v>2396.2999999999997</v>
      </c>
      <c r="K53" s="8">
        <v>9329</v>
      </c>
      <c r="L53" s="8">
        <v>2395.1666666666665</v>
      </c>
      <c r="M53" s="8">
        <v>13955.066666666666</v>
      </c>
      <c r="N53" s="8">
        <v>5840</v>
      </c>
      <c r="O53" s="8">
        <v>8020.333333333333</v>
      </c>
      <c r="P53" s="8">
        <v>4756</v>
      </c>
      <c r="Q53" s="8">
        <v>23791</v>
      </c>
      <c r="R53" s="8">
        <v>8650</v>
      </c>
      <c r="S53" s="8"/>
      <c r="T53" s="8">
        <v>127133.33333333333</v>
      </c>
      <c r="U53" s="8">
        <v>149621.66666666666</v>
      </c>
      <c r="V53" s="8"/>
      <c r="W53" s="8">
        <f t="shared" si="0"/>
        <v>127084.86666666665</v>
      </c>
    </row>
    <row r="54" spans="1:23" x14ac:dyDescent="0.3">
      <c r="A54" s="9" t="s">
        <v>138</v>
      </c>
      <c r="B54" s="8">
        <v>690.86666666666667</v>
      </c>
      <c r="C54" s="8">
        <v>550.16666666666663</v>
      </c>
      <c r="D54" s="8">
        <v>7421</v>
      </c>
      <c r="E54" s="8">
        <v>5882.2666666666664</v>
      </c>
      <c r="F54" s="8">
        <v>15664.633333333333</v>
      </c>
      <c r="G54" s="8">
        <v>5577.7666666666673</v>
      </c>
      <c r="H54" s="8">
        <v>2842.3333333333335</v>
      </c>
      <c r="I54" s="8">
        <v>9429.3000000000011</v>
      </c>
      <c r="J54" s="8">
        <v>2408.8333333333335</v>
      </c>
      <c r="K54" s="8">
        <v>9297.1</v>
      </c>
      <c r="L54" s="8">
        <v>2424.4666666666667</v>
      </c>
      <c r="M54" s="8">
        <v>14097.166666666666</v>
      </c>
      <c r="N54" s="8">
        <v>5866.333333333333</v>
      </c>
      <c r="O54" s="8">
        <v>8059.666666666667</v>
      </c>
      <c r="P54" s="8">
        <v>4761</v>
      </c>
      <c r="Q54" s="8">
        <v>23946</v>
      </c>
      <c r="R54" s="8">
        <v>8686.6666666666661</v>
      </c>
      <c r="S54" s="8"/>
      <c r="T54" s="8">
        <v>127654.33333333333</v>
      </c>
      <c r="U54" s="8">
        <v>150190.66666666666</v>
      </c>
      <c r="V54" s="8"/>
      <c r="W54" s="8">
        <f t="shared" si="0"/>
        <v>127605.56666666668</v>
      </c>
    </row>
    <row r="55" spans="1:23" x14ac:dyDescent="0.3">
      <c r="A55" s="9" t="s">
        <v>139</v>
      </c>
      <c r="B55" s="8">
        <v>688.53333333333342</v>
      </c>
      <c r="C55" s="8">
        <v>549.5333333333333</v>
      </c>
      <c r="D55" s="8">
        <v>7488</v>
      </c>
      <c r="E55" s="8">
        <v>5887.1333333333341</v>
      </c>
      <c r="F55" s="8">
        <v>15616.833333333334</v>
      </c>
      <c r="G55" s="8">
        <v>5651.2333333333336</v>
      </c>
      <c r="H55" s="8">
        <v>2857.3333333333335</v>
      </c>
      <c r="I55" s="8">
        <v>9504.3000000000011</v>
      </c>
      <c r="J55" s="8">
        <v>2418.3666666666668</v>
      </c>
      <c r="K55" s="8">
        <v>9329.1666666666679</v>
      </c>
      <c r="L55" s="8">
        <v>2430.9</v>
      </c>
      <c r="M55" s="8">
        <v>14117.9</v>
      </c>
      <c r="N55" s="8">
        <v>5894.333333333333</v>
      </c>
      <c r="O55" s="8">
        <v>8048.333333333333</v>
      </c>
      <c r="P55" s="8">
        <v>4776.333333333333</v>
      </c>
      <c r="Q55" s="8">
        <v>24089.333333333332</v>
      </c>
      <c r="R55" s="8">
        <v>8737</v>
      </c>
      <c r="S55" s="8"/>
      <c r="T55" s="8">
        <v>128133.33333333333</v>
      </c>
      <c r="U55" s="8">
        <v>150730.66666666666</v>
      </c>
      <c r="V55" s="8"/>
      <c r="W55" s="8">
        <f t="shared" si="0"/>
        <v>128084.56666666665</v>
      </c>
    </row>
    <row r="56" spans="1:23" x14ac:dyDescent="0.3">
      <c r="A56" s="9" t="s">
        <v>140</v>
      </c>
      <c r="B56" s="8">
        <v>675.36666666666667</v>
      </c>
      <c r="C56" s="8">
        <v>549.80000000000007</v>
      </c>
      <c r="D56" s="8">
        <v>7529.666666666667</v>
      </c>
      <c r="E56" s="8">
        <v>5888.4000000000005</v>
      </c>
      <c r="F56" s="8">
        <v>15586.666666666666</v>
      </c>
      <c r="G56" s="8">
        <v>5707.8</v>
      </c>
      <c r="H56" s="8">
        <v>2869.3333333333335</v>
      </c>
      <c r="I56" s="8">
        <v>9578.5999999999985</v>
      </c>
      <c r="J56" s="8">
        <v>2425.2999999999997</v>
      </c>
      <c r="K56" s="8">
        <v>9330.9</v>
      </c>
      <c r="L56" s="8">
        <v>2437.3333333333335</v>
      </c>
      <c r="M56" s="8">
        <v>14118.733333333335</v>
      </c>
      <c r="N56" s="8">
        <v>5894.333333333333</v>
      </c>
      <c r="O56" s="8">
        <v>8039.333333333333</v>
      </c>
      <c r="P56" s="8">
        <v>4787</v>
      </c>
      <c r="Q56" s="8">
        <v>24230</v>
      </c>
      <c r="R56" s="8">
        <v>8780.6666666666661</v>
      </c>
      <c r="S56" s="8"/>
      <c r="T56" s="8">
        <v>128478.33333333333</v>
      </c>
      <c r="U56" s="8">
        <v>151082</v>
      </c>
      <c r="V56" s="8"/>
      <c r="W56" s="8">
        <f t="shared" si="0"/>
        <v>128429.23333333334</v>
      </c>
    </row>
    <row r="57" spans="1:23" x14ac:dyDescent="0.3">
      <c r="A57" s="9" t="s">
        <v>141</v>
      </c>
      <c r="B57" s="8">
        <v>657.13333333333333</v>
      </c>
      <c r="C57" s="8">
        <v>547.80000000000007</v>
      </c>
      <c r="D57" s="8">
        <v>7536</v>
      </c>
      <c r="E57" s="8">
        <v>5894.5999999999995</v>
      </c>
      <c r="F57" s="8">
        <v>15586.9</v>
      </c>
      <c r="G57" s="8">
        <v>5734.0333333333338</v>
      </c>
      <c r="H57" s="8">
        <v>2883.3333333333335</v>
      </c>
      <c r="I57" s="8">
        <v>9625.3666666666668</v>
      </c>
      <c r="J57" s="8">
        <v>2427.7666666666669</v>
      </c>
      <c r="K57" s="8">
        <v>9329.6666666666661</v>
      </c>
      <c r="L57" s="8">
        <v>2449.9</v>
      </c>
      <c r="M57" s="8">
        <v>14255.6</v>
      </c>
      <c r="N57" s="8">
        <v>5904</v>
      </c>
      <c r="O57" s="8">
        <v>8003.666666666667</v>
      </c>
      <c r="P57" s="8">
        <v>4786.666666666667</v>
      </c>
      <c r="Q57" s="8">
        <v>24379.666666666668</v>
      </c>
      <c r="R57" s="8">
        <v>8810.6666666666661</v>
      </c>
      <c r="S57" s="8"/>
      <c r="T57" s="8">
        <v>128863.33333333333</v>
      </c>
      <c r="U57" s="8">
        <v>151571.66666666666</v>
      </c>
      <c r="V57" s="8"/>
      <c r="W57" s="8">
        <f t="shared" si="0"/>
        <v>128812.76666666669</v>
      </c>
    </row>
    <row r="58" spans="1:23" x14ac:dyDescent="0.3">
      <c r="A58" s="9" t="s">
        <v>142</v>
      </c>
      <c r="B58" s="8">
        <v>633.5</v>
      </c>
      <c r="C58" s="8">
        <v>547.0333333333333</v>
      </c>
      <c r="D58" s="8">
        <v>7583.333333333333</v>
      </c>
      <c r="E58" s="8">
        <v>5888.6333333333341</v>
      </c>
      <c r="F58" s="8">
        <v>15567.533333333333</v>
      </c>
      <c r="G58" s="8">
        <v>5794.8666666666659</v>
      </c>
      <c r="H58" s="8">
        <v>2899.3333333333335</v>
      </c>
      <c r="I58" s="8">
        <v>9670.8333333333339</v>
      </c>
      <c r="J58" s="8">
        <v>2423.2000000000003</v>
      </c>
      <c r="K58" s="8">
        <v>9263.1333333333332</v>
      </c>
      <c r="L58" s="8">
        <v>2473.7666666666664</v>
      </c>
      <c r="M58" s="8">
        <v>14228.966666666667</v>
      </c>
      <c r="N58" s="8">
        <v>5917</v>
      </c>
      <c r="O58" s="8">
        <v>7992</v>
      </c>
      <c r="P58" s="8">
        <v>4770</v>
      </c>
      <c r="Q58" s="8">
        <v>24496.333333333332</v>
      </c>
      <c r="R58" s="8">
        <v>8852.6666666666661</v>
      </c>
      <c r="S58" s="8"/>
      <c r="T58" s="8">
        <v>129050</v>
      </c>
      <c r="U58" s="8">
        <v>151879.33333333334</v>
      </c>
      <c r="V58" s="8"/>
      <c r="W58" s="8">
        <f t="shared" si="0"/>
        <v>129002.13333333333</v>
      </c>
    </row>
    <row r="59" spans="1:23" x14ac:dyDescent="0.3">
      <c r="A59" s="9" t="s">
        <v>143</v>
      </c>
      <c r="B59" s="8">
        <v>550.99999999999989</v>
      </c>
      <c r="C59" s="8">
        <v>541.6</v>
      </c>
      <c r="D59" s="8">
        <v>6896.333333333333</v>
      </c>
      <c r="E59" s="8">
        <v>5512.0666666666666</v>
      </c>
      <c r="F59" s="8">
        <v>13846.133333333331</v>
      </c>
      <c r="G59" s="8">
        <v>5352.1333333333323</v>
      </c>
      <c r="H59" s="8">
        <v>2624</v>
      </c>
      <c r="I59" s="8">
        <v>9218.6999999999989</v>
      </c>
      <c r="J59" s="8">
        <v>2318.6666666666665</v>
      </c>
      <c r="K59" s="8">
        <v>7807.7666666666664</v>
      </c>
      <c r="L59" s="8">
        <v>1276.1666666666667</v>
      </c>
      <c r="M59" s="8">
        <v>8917.6333333333332</v>
      </c>
      <c r="N59" s="8">
        <v>4788.333333333333</v>
      </c>
      <c r="O59" s="8">
        <v>7243.666666666667</v>
      </c>
      <c r="P59" s="8">
        <v>4446</v>
      </c>
      <c r="Q59" s="8">
        <v>22202.333333333332</v>
      </c>
      <c r="R59" s="8">
        <v>8606.6666666666661</v>
      </c>
      <c r="S59" s="8"/>
      <c r="T59" s="8">
        <v>112195.66666666667</v>
      </c>
      <c r="U59" s="8">
        <v>133776</v>
      </c>
      <c r="V59" s="8"/>
      <c r="W59" s="8">
        <f t="shared" si="0"/>
        <v>112149.2</v>
      </c>
    </row>
    <row r="60" spans="1:23" x14ac:dyDescent="0.3">
      <c r="A60" s="9" t="s">
        <v>144</v>
      </c>
      <c r="B60" s="8">
        <v>519</v>
      </c>
      <c r="C60" s="8">
        <v>541.5</v>
      </c>
      <c r="D60" s="8">
        <v>7221</v>
      </c>
      <c r="E60" s="8">
        <v>5544.7000000000007</v>
      </c>
      <c r="F60" s="8">
        <v>14947.9</v>
      </c>
      <c r="G60" s="8">
        <v>5591.7333333333327</v>
      </c>
      <c r="H60" s="8">
        <v>2651.6666666666665</v>
      </c>
      <c r="I60" s="8">
        <v>9352.8333333333321</v>
      </c>
      <c r="J60" s="8">
        <v>2320.7000000000003</v>
      </c>
      <c r="K60" s="8">
        <v>8331.8666666666668</v>
      </c>
      <c r="L60" s="8">
        <v>1588.7</v>
      </c>
      <c r="M60" s="8">
        <v>10974.833333333334</v>
      </c>
      <c r="N60" s="8">
        <v>5274.666666666667</v>
      </c>
      <c r="O60" s="8">
        <v>7500.333333333333</v>
      </c>
      <c r="P60" s="8">
        <v>4556.333333333333</v>
      </c>
      <c r="Q60" s="8">
        <v>23053.666666666668</v>
      </c>
      <c r="R60" s="8">
        <v>8648.3333333333339</v>
      </c>
      <c r="S60" s="8"/>
      <c r="T60" s="8">
        <v>118665.33333333333</v>
      </c>
      <c r="U60" s="8">
        <v>140464.33333333334</v>
      </c>
      <c r="V60" s="8"/>
      <c r="W60" s="8">
        <f t="shared" si="0"/>
        <v>118619.76666666665</v>
      </c>
    </row>
    <row r="61" spans="1:23" x14ac:dyDescent="0.3">
      <c r="A61" s="9" t="s">
        <v>145</v>
      </c>
      <c r="B61" s="8">
        <v>508</v>
      </c>
      <c r="C61" s="8">
        <v>541.63333333333333</v>
      </c>
      <c r="D61" s="8">
        <v>7321.666666666667</v>
      </c>
      <c r="E61" s="8">
        <v>5585.7000000000007</v>
      </c>
      <c r="F61" s="8">
        <v>15131.733333333332</v>
      </c>
      <c r="G61" s="8">
        <v>5806.9333333333343</v>
      </c>
      <c r="H61" s="8">
        <v>2707.6666666666665</v>
      </c>
      <c r="I61" s="8">
        <v>9492.0666666666657</v>
      </c>
      <c r="J61" s="8">
        <v>2337.7333333333331</v>
      </c>
      <c r="K61" s="8">
        <v>8699.5333333333328</v>
      </c>
      <c r="L61" s="8">
        <v>1741.0333333333335</v>
      </c>
      <c r="M61" s="8">
        <v>11304.599999999999</v>
      </c>
      <c r="N61" s="8">
        <v>5328</v>
      </c>
      <c r="O61" s="8">
        <v>7556.333333333333</v>
      </c>
      <c r="P61" s="8">
        <v>4600</v>
      </c>
      <c r="Q61" s="8">
        <v>23324.333333333332</v>
      </c>
      <c r="R61" s="8">
        <v>8708.6666666666661</v>
      </c>
      <c r="S61" s="8"/>
      <c r="T61" s="8">
        <v>120742.66666666667</v>
      </c>
      <c r="U61" s="8">
        <v>142462.66666666666</v>
      </c>
      <c r="V61" s="8"/>
      <c r="W61" s="8">
        <f t="shared" si="0"/>
        <v>120695.63333333332</v>
      </c>
    </row>
    <row r="62" spans="1:23" x14ac:dyDescent="0.3">
      <c r="A62" s="9" t="s">
        <v>379</v>
      </c>
      <c r="B62" s="6">
        <v>498.73333333333335</v>
      </c>
      <c r="C62" s="6">
        <v>542.33333333333337</v>
      </c>
      <c r="D62" s="6">
        <v>7358.666666666667</v>
      </c>
      <c r="E62" s="6">
        <v>5623.2</v>
      </c>
      <c r="F62" s="6">
        <v>15288.233333333332</v>
      </c>
      <c r="G62" s="6">
        <v>5940.8666666666659</v>
      </c>
      <c r="H62" s="6">
        <v>2757</v>
      </c>
      <c r="I62" s="6">
        <v>9639.6999999999989</v>
      </c>
      <c r="J62" s="6">
        <v>2334.9666666666667</v>
      </c>
      <c r="K62" s="6">
        <v>8933.1999999999989</v>
      </c>
      <c r="L62" s="6">
        <v>1797</v>
      </c>
      <c r="M62" s="6">
        <v>11392.566666666668</v>
      </c>
      <c r="N62" s="6">
        <v>5341</v>
      </c>
      <c r="O62" s="6">
        <v>7599.333333333333</v>
      </c>
      <c r="P62" s="6">
        <v>4625.333333333333</v>
      </c>
      <c r="Q62" s="6">
        <v>23457.666666666668</v>
      </c>
      <c r="R62" s="6">
        <v>8729.6666666666661</v>
      </c>
      <c r="S62" s="8"/>
      <c r="T62" s="6">
        <v>121907.66666666667</v>
      </c>
      <c r="U62" s="6">
        <v>143725</v>
      </c>
      <c r="V62" s="8"/>
      <c r="W62" s="8">
        <f t="shared" si="0"/>
        <v>121859.46666666666</v>
      </c>
    </row>
    <row r="63" spans="1:23" x14ac:dyDescent="0.3">
      <c r="A63" s="9" t="s">
        <v>380</v>
      </c>
      <c r="B63" s="6">
        <v>513.36666666666667</v>
      </c>
      <c r="C63" s="6">
        <v>542.33333333333337</v>
      </c>
      <c r="D63" s="6">
        <v>7384</v>
      </c>
      <c r="E63" s="6">
        <v>5659.4333333333343</v>
      </c>
      <c r="F63" s="6">
        <v>15344.766666666668</v>
      </c>
      <c r="G63" s="6">
        <v>6028.6333333333341</v>
      </c>
      <c r="H63" s="6">
        <v>2803.6666666666665</v>
      </c>
      <c r="I63" s="6">
        <v>9795.5666666666675</v>
      </c>
      <c r="J63" s="6">
        <v>2331.2333333333336</v>
      </c>
      <c r="K63" s="6">
        <v>8889.7000000000007</v>
      </c>
      <c r="L63" s="6">
        <v>1922.8666666666668</v>
      </c>
      <c r="M63" s="6">
        <v>11915.299999999997</v>
      </c>
      <c r="N63" s="6">
        <v>5403.666666666667</v>
      </c>
      <c r="O63" s="6">
        <v>7613.666666666667</v>
      </c>
      <c r="P63" s="6">
        <v>4651.666666666667</v>
      </c>
      <c r="Q63" s="6">
        <v>23614</v>
      </c>
      <c r="R63" s="6">
        <v>8746.3333333333339</v>
      </c>
      <c r="S63" s="8"/>
      <c r="T63" s="6">
        <v>123207.33333333333</v>
      </c>
      <c r="U63" s="6">
        <v>145177.66666666666</v>
      </c>
      <c r="V63" s="8"/>
      <c r="W63" s="8">
        <f t="shared" si="0"/>
        <v>123160.20000000001</v>
      </c>
    </row>
    <row r="64" spans="1:23" x14ac:dyDescent="0.3">
      <c r="A64" s="9" t="s">
        <v>382</v>
      </c>
      <c r="B64" s="6">
        <v>526.83333333333337</v>
      </c>
      <c r="C64" s="6">
        <v>540.36666666666667</v>
      </c>
      <c r="D64" s="6">
        <v>7406.333333333333</v>
      </c>
      <c r="E64" s="6">
        <v>5698.9666666666672</v>
      </c>
      <c r="F64" s="6">
        <v>15442.133333333333</v>
      </c>
      <c r="G64" s="6">
        <v>6134.8</v>
      </c>
      <c r="H64" s="6">
        <v>2860.3333333333335</v>
      </c>
      <c r="I64" s="6">
        <v>9957.9333333333343</v>
      </c>
      <c r="J64" s="6">
        <v>2334.833333333333</v>
      </c>
      <c r="K64" s="6">
        <v>9013.0666666666675</v>
      </c>
      <c r="L64" s="6">
        <v>2049.6333333333332</v>
      </c>
      <c r="M64" s="6">
        <v>12380.800000000001</v>
      </c>
      <c r="N64" s="6">
        <v>5498</v>
      </c>
      <c r="O64" s="6">
        <v>7705</v>
      </c>
      <c r="P64" s="6">
        <v>4679.666666666667</v>
      </c>
      <c r="Q64" s="6">
        <v>23721.333333333332</v>
      </c>
      <c r="R64" s="6">
        <v>8782.3333333333339</v>
      </c>
      <c r="T64" s="6">
        <v>124778.66666666667</v>
      </c>
      <c r="U64" s="6">
        <v>146873</v>
      </c>
      <c r="W64" s="8">
        <f t="shared" si="0"/>
        <v>124732.36666666667</v>
      </c>
    </row>
    <row r="65" spans="1:23" x14ac:dyDescent="0.3">
      <c r="A65" s="9" t="s">
        <v>387</v>
      </c>
      <c r="B65" s="6">
        <v>538.56666666666672</v>
      </c>
      <c r="C65" s="6">
        <v>538.76666666666677</v>
      </c>
      <c r="D65" s="6">
        <v>7501</v>
      </c>
      <c r="E65" s="6">
        <v>5732.4000000000005</v>
      </c>
      <c r="F65" s="6">
        <v>15563</v>
      </c>
      <c r="G65" s="6">
        <v>6252.4333333333334</v>
      </c>
      <c r="H65" s="6">
        <v>2901</v>
      </c>
      <c r="I65" s="6">
        <v>10128.433333333334</v>
      </c>
      <c r="J65" s="6">
        <v>2347.4666666666667</v>
      </c>
      <c r="K65" s="6">
        <v>9247.0999999999985</v>
      </c>
      <c r="L65" s="6">
        <v>2157.1333333333337</v>
      </c>
      <c r="M65" s="6">
        <v>12760.066666666668</v>
      </c>
      <c r="N65" s="6">
        <v>5576</v>
      </c>
      <c r="O65" s="6">
        <v>7789</v>
      </c>
      <c r="P65" s="6">
        <v>4722.666666666667</v>
      </c>
      <c r="Q65" s="6">
        <v>23872.666666666668</v>
      </c>
      <c r="R65" s="6">
        <v>8843</v>
      </c>
      <c r="T65" s="6">
        <v>126516</v>
      </c>
      <c r="U65" s="6">
        <v>148632.33333333334</v>
      </c>
      <c r="W65" s="8">
        <f t="shared" si="0"/>
        <v>126470.70000000001</v>
      </c>
    </row>
    <row r="66" spans="1:23" x14ac:dyDescent="0.3">
      <c r="A66" s="9" t="s">
        <v>419</v>
      </c>
      <c r="B66" s="6">
        <v>553.06666666666672</v>
      </c>
      <c r="C66" s="6">
        <v>538.6</v>
      </c>
      <c r="D66" s="6">
        <v>7595.333333333333</v>
      </c>
      <c r="E66" s="6">
        <v>5788.5999999999995</v>
      </c>
      <c r="F66" s="6">
        <v>15783.066666666666</v>
      </c>
      <c r="G66" s="6">
        <v>6383.5333333333328</v>
      </c>
      <c r="H66" s="6">
        <v>2924</v>
      </c>
      <c r="I66" s="6">
        <v>10248.800000000001</v>
      </c>
      <c r="J66" s="6">
        <v>2362.5333333333333</v>
      </c>
      <c r="K66" s="6">
        <v>9387.0666666666675</v>
      </c>
      <c r="L66" s="6">
        <v>2234.1333333333332</v>
      </c>
      <c r="M66" s="6">
        <v>13126.266666666668</v>
      </c>
      <c r="N66" s="6">
        <v>5640.333333333333</v>
      </c>
      <c r="O66" s="6">
        <v>7853</v>
      </c>
      <c r="P66" s="6">
        <v>4780.666666666667</v>
      </c>
      <c r="Q66" s="6">
        <v>24056.333333333332</v>
      </c>
      <c r="R66" s="6">
        <v>8888</v>
      </c>
      <c r="S66" s="6"/>
      <c r="T66" s="6">
        <v>128188.66666666667</v>
      </c>
      <c r="U66" s="6">
        <v>150352.66666666666</v>
      </c>
      <c r="V66" s="6"/>
      <c r="W66" s="6">
        <f t="shared" si="0"/>
        <v>128143.33333333333</v>
      </c>
    </row>
    <row r="69" spans="1:23" x14ac:dyDescent="0.3">
      <c r="A69" s="15" t="s">
        <v>432</v>
      </c>
      <c r="B69" s="6">
        <f t="shared" ref="B69:R69" si="1">AVERAGE(B18:B57)</f>
        <v>719.89583333333326</v>
      </c>
      <c r="C69" s="6">
        <f t="shared" si="1"/>
        <v>553.14916666666682</v>
      </c>
      <c r="D69" s="6">
        <f t="shared" si="1"/>
        <v>6363.6583333333347</v>
      </c>
      <c r="E69" s="6">
        <f t="shared" si="1"/>
        <v>5696.4733333333334</v>
      </c>
      <c r="F69" s="6">
        <f t="shared" si="1"/>
        <v>15310.0525</v>
      </c>
      <c r="G69" s="6">
        <f t="shared" si="1"/>
        <v>4814.1608333333324</v>
      </c>
      <c r="H69" s="6">
        <f t="shared" si="1"/>
        <v>2754.2416666666659</v>
      </c>
      <c r="I69" s="6">
        <f t="shared" si="1"/>
        <v>8510.0099999999984</v>
      </c>
      <c r="J69" s="6">
        <f t="shared" si="1"/>
        <v>2169.8541666666661</v>
      </c>
      <c r="K69" s="6">
        <f t="shared" si="1"/>
        <v>8558.7191666666695</v>
      </c>
      <c r="L69" s="6">
        <f t="shared" si="1"/>
        <v>2149.1349999999993</v>
      </c>
      <c r="M69" s="6">
        <f t="shared" si="1"/>
        <v>12737.458333333336</v>
      </c>
      <c r="N69" s="6">
        <f t="shared" si="1"/>
        <v>5597.258333333335</v>
      </c>
      <c r="O69" s="6">
        <f t="shared" si="1"/>
        <v>7622.8166666666657</v>
      </c>
      <c r="P69" s="6">
        <f t="shared" si="1"/>
        <v>4578.7166666666672</v>
      </c>
      <c r="Q69" s="6">
        <f t="shared" si="1"/>
        <v>21923.383333333339</v>
      </c>
      <c r="R69" s="6">
        <f t="shared" si="1"/>
        <v>8123.7833333333356</v>
      </c>
      <c r="S69" s="6"/>
      <c r="T69" s="6">
        <f>AVERAGE(T18:T57)</f>
        <v>118233.54166666666</v>
      </c>
      <c r="U69" s="6">
        <f>AVERAGE(U18:U57)</f>
        <v>140422.79166666672</v>
      </c>
      <c r="V69" s="6"/>
      <c r="W69" s="6">
        <f>AVERAGE(W18:W57)</f>
        <v>118182.76666666665</v>
      </c>
    </row>
    <row r="70" spans="1:23" x14ac:dyDescent="0.3">
      <c r="A70" s="15" t="s">
        <v>430</v>
      </c>
      <c r="B70" s="6">
        <f t="shared" ref="B70:R70" si="2">AVERAGE(B58:B61)</f>
        <v>552.875</v>
      </c>
      <c r="C70" s="6">
        <f t="shared" si="2"/>
        <v>542.94166666666661</v>
      </c>
      <c r="D70" s="6">
        <f t="shared" si="2"/>
        <v>7255.583333333333</v>
      </c>
      <c r="E70" s="6">
        <f t="shared" si="2"/>
        <v>5632.7750000000005</v>
      </c>
      <c r="F70" s="6">
        <f t="shared" si="2"/>
        <v>14873.324999999999</v>
      </c>
      <c r="G70" s="6">
        <f t="shared" si="2"/>
        <v>5636.4166666666661</v>
      </c>
      <c r="H70" s="6">
        <f t="shared" si="2"/>
        <v>2720.6666666666665</v>
      </c>
      <c r="I70" s="6">
        <f t="shared" si="2"/>
        <v>9433.6083333333336</v>
      </c>
      <c r="J70" s="6">
        <f t="shared" si="2"/>
        <v>2350.0750000000003</v>
      </c>
      <c r="K70" s="6">
        <f t="shared" si="2"/>
        <v>8525.5750000000007</v>
      </c>
      <c r="L70" s="6">
        <f t="shared" si="2"/>
        <v>1769.9166666666667</v>
      </c>
      <c r="M70" s="6">
        <f t="shared" si="2"/>
        <v>11356.508333333333</v>
      </c>
      <c r="N70" s="6">
        <f t="shared" si="2"/>
        <v>5327</v>
      </c>
      <c r="O70" s="6">
        <f t="shared" si="2"/>
        <v>7573.083333333333</v>
      </c>
      <c r="P70" s="6">
        <f t="shared" si="2"/>
        <v>4593.083333333333</v>
      </c>
      <c r="Q70" s="6">
        <f t="shared" si="2"/>
        <v>23269.166666666664</v>
      </c>
      <c r="R70" s="6">
        <f t="shared" si="2"/>
        <v>8704.0833333333321</v>
      </c>
      <c r="S70" s="6"/>
      <c r="T70" s="6">
        <f>AVERAGE(T19:T58)</f>
        <v>118777.44166666665</v>
      </c>
      <c r="U70" s="6">
        <f>AVERAGE(U58:U61)</f>
        <v>142145.58333333334</v>
      </c>
      <c r="V70" s="6"/>
      <c r="W70" s="6">
        <f>AVERAGE(W58:W61)</f>
        <v>120116.68333333332</v>
      </c>
    </row>
    <row r="71" spans="1:23" x14ac:dyDescent="0.3">
      <c r="A71" s="15" t="s">
        <v>431</v>
      </c>
      <c r="B71" s="6">
        <f t="shared" ref="B71:R71" si="3">AVERAGE(B62:B66)</f>
        <v>526.11333333333334</v>
      </c>
      <c r="C71" s="6">
        <f t="shared" si="3"/>
        <v>540.48</v>
      </c>
      <c r="D71" s="6">
        <f t="shared" si="3"/>
        <v>7449.0666666666675</v>
      </c>
      <c r="E71" s="6">
        <f t="shared" si="3"/>
        <v>5700.52</v>
      </c>
      <c r="F71" s="6">
        <f t="shared" si="3"/>
        <v>15484.24</v>
      </c>
      <c r="G71" s="6">
        <f t="shared" si="3"/>
        <v>6148.0533333333333</v>
      </c>
      <c r="H71" s="6">
        <f t="shared" si="3"/>
        <v>2849.2</v>
      </c>
      <c r="I71" s="6">
        <f t="shared" si="3"/>
        <v>9954.0866666666661</v>
      </c>
      <c r="J71" s="6">
        <f t="shared" si="3"/>
        <v>2342.2066666666665</v>
      </c>
      <c r="K71" s="6">
        <f t="shared" si="3"/>
        <v>9094.0266666666666</v>
      </c>
      <c r="L71" s="6">
        <f t="shared" si="3"/>
        <v>2032.1533333333332</v>
      </c>
      <c r="M71" s="6">
        <f t="shared" si="3"/>
        <v>12315</v>
      </c>
      <c r="N71" s="6">
        <f t="shared" si="3"/>
        <v>5491.8</v>
      </c>
      <c r="O71" s="6">
        <f t="shared" si="3"/>
        <v>7712</v>
      </c>
      <c r="P71" s="6">
        <f t="shared" si="3"/>
        <v>4692.0000000000009</v>
      </c>
      <c r="Q71" s="6">
        <f t="shared" si="3"/>
        <v>23744.400000000001</v>
      </c>
      <c r="R71" s="6">
        <f t="shared" si="3"/>
        <v>8797.8666666666668</v>
      </c>
      <c r="S71" s="6"/>
      <c r="T71" s="6">
        <f>AVERAGE(T20:T59)</f>
        <v>118890.95</v>
      </c>
      <c r="U71" s="6">
        <f>AVERAGE(U62:U66)</f>
        <v>146952.13333333333</v>
      </c>
      <c r="V71" s="6"/>
      <c r="W71" s="6">
        <f>AVERAGE(W62:W66)</f>
        <v>124873.21333333333</v>
      </c>
    </row>
    <row r="83" spans="24:26" x14ac:dyDescent="0.3">
      <c r="X83" s="6"/>
      <c r="Y83" s="6"/>
      <c r="Z83" s="6"/>
    </row>
    <row r="84" spans="24:26" x14ac:dyDescent="0.3">
      <c r="X84" s="6"/>
      <c r="Y84" s="6"/>
      <c r="Z84" s="6"/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37"/>
  <sheetViews>
    <sheetView zoomScale="70" zoomScaleNormal="70" workbookViewId="0">
      <pane ySplit="2" topLeftCell="A3" activePane="bottomLeft" state="frozen"/>
      <selection activeCell="I88" sqref="I88"/>
      <selection pane="bottomLeft" activeCell="B137" sqref="B137:R137"/>
    </sheetView>
  </sheetViews>
  <sheetFormatPr defaultColWidth="10.796875" defaultRowHeight="15.6" x14ac:dyDescent="0.3"/>
  <cols>
    <col min="1" max="1" width="16" style="35" customWidth="1"/>
    <col min="2" max="21" width="10.796875" style="7"/>
    <col min="22" max="23" width="13.796875" style="7" customWidth="1"/>
    <col min="24" max="16384" width="10.796875" style="7"/>
  </cols>
  <sheetData>
    <row r="1" spans="1:23" s="18" customFormat="1" x14ac:dyDescent="0.3">
      <c r="A1" s="21" t="s">
        <v>359</v>
      </c>
      <c r="B1" s="30">
        <v>21</v>
      </c>
      <c r="C1" s="30">
        <v>22</v>
      </c>
      <c r="D1" s="30">
        <v>23</v>
      </c>
      <c r="E1" s="30">
        <v>42</v>
      </c>
      <c r="F1" s="30">
        <v>44</v>
      </c>
      <c r="G1" s="30">
        <v>48</v>
      </c>
      <c r="H1" s="30">
        <v>51</v>
      </c>
      <c r="I1" s="30">
        <v>54</v>
      </c>
      <c r="J1" s="30">
        <v>55</v>
      </c>
      <c r="K1" s="30">
        <v>56</v>
      </c>
      <c r="L1" s="30">
        <v>71</v>
      </c>
      <c r="M1" s="30">
        <v>72</v>
      </c>
      <c r="N1" s="30">
        <v>81</v>
      </c>
      <c r="O1" s="30" t="s">
        <v>18</v>
      </c>
      <c r="P1" s="30" t="s">
        <v>21</v>
      </c>
      <c r="Q1" s="30" t="s">
        <v>50</v>
      </c>
      <c r="R1" s="30" t="s">
        <v>34</v>
      </c>
      <c r="T1" s="30" t="s">
        <v>8</v>
      </c>
      <c r="U1" s="30"/>
      <c r="V1" s="30" t="s">
        <v>383</v>
      </c>
      <c r="W1" s="30" t="s">
        <v>384</v>
      </c>
    </row>
    <row r="2" spans="1:23" s="18" customFormat="1" x14ac:dyDescent="0.3">
      <c r="A2" s="21"/>
      <c r="B2" s="28" t="s">
        <v>147</v>
      </c>
      <c r="C2" s="28" t="s">
        <v>148</v>
      </c>
      <c r="D2" s="28" t="s">
        <v>149</v>
      </c>
      <c r="E2" s="28" t="s">
        <v>150</v>
      </c>
      <c r="F2" s="28" t="s">
        <v>151</v>
      </c>
      <c r="G2" s="28" t="s">
        <v>152</v>
      </c>
      <c r="H2" s="28" t="s">
        <v>153</v>
      </c>
      <c r="I2" s="28" t="s">
        <v>154</v>
      </c>
      <c r="J2" s="28" t="s">
        <v>155</v>
      </c>
      <c r="K2" s="28" t="s">
        <v>156</v>
      </c>
      <c r="L2" s="28" t="s">
        <v>157</v>
      </c>
      <c r="M2" s="28" t="s">
        <v>158</v>
      </c>
      <c r="N2" s="28" t="s">
        <v>159</v>
      </c>
      <c r="O2" s="28" t="s">
        <v>160</v>
      </c>
      <c r="P2" s="28" t="s">
        <v>161</v>
      </c>
      <c r="Q2" s="28" t="s">
        <v>162</v>
      </c>
      <c r="R2" s="28" t="s">
        <v>163</v>
      </c>
      <c r="T2" s="28" t="s">
        <v>164</v>
      </c>
      <c r="U2" s="28"/>
    </row>
    <row r="3" spans="1:23" s="18" customFormat="1" x14ac:dyDescent="0.3">
      <c r="A3" s="21" t="s">
        <v>87</v>
      </c>
      <c r="B3" s="6">
        <v>285.39999999999998</v>
      </c>
      <c r="C3" s="6">
        <v>238.7</v>
      </c>
      <c r="D3" s="6">
        <v>778</v>
      </c>
      <c r="E3" s="6">
        <v>977.5</v>
      </c>
      <c r="F3" s="6">
        <v>999.5</v>
      </c>
      <c r="G3" s="6">
        <v>479.8</v>
      </c>
      <c r="H3" s="6">
        <v>617</v>
      </c>
      <c r="I3" s="6">
        <v>1007.1</v>
      </c>
      <c r="J3" s="6">
        <v>280.5</v>
      </c>
      <c r="K3" s="6">
        <v>426.5</v>
      </c>
      <c r="L3" s="6">
        <v>150.69999999999999</v>
      </c>
      <c r="M3" s="6">
        <v>466.2</v>
      </c>
      <c r="N3" s="6">
        <v>400.1</v>
      </c>
      <c r="O3" s="6">
        <v>951.9</v>
      </c>
      <c r="P3" s="6">
        <v>1054.4000000000001</v>
      </c>
      <c r="Q3" s="6">
        <v>1218.0999999999999</v>
      </c>
      <c r="R3" s="10">
        <v>2879.8</v>
      </c>
      <c r="S3" s="10"/>
      <c r="T3" s="6">
        <v>13353.4</v>
      </c>
      <c r="U3" s="10"/>
      <c r="V3" s="10">
        <f>SUM(B3:R3)</f>
        <v>13211.2</v>
      </c>
      <c r="W3" s="10"/>
    </row>
    <row r="4" spans="1:23" x14ac:dyDescent="0.3">
      <c r="A4" s="35" t="s">
        <v>88</v>
      </c>
      <c r="B4" s="6">
        <v>292.7</v>
      </c>
      <c r="C4" s="6">
        <v>241</v>
      </c>
      <c r="D4" s="6">
        <v>764.3</v>
      </c>
      <c r="E4" s="6">
        <v>981.6</v>
      </c>
      <c r="F4" s="6">
        <v>976.9</v>
      </c>
      <c r="G4" s="6">
        <v>478.7</v>
      </c>
      <c r="H4" s="6">
        <v>639.29999999999995</v>
      </c>
      <c r="I4" s="6">
        <v>1011.4</v>
      </c>
      <c r="J4" s="6">
        <v>274.5</v>
      </c>
      <c r="K4" s="6">
        <v>426.7</v>
      </c>
      <c r="L4" s="6">
        <v>149</v>
      </c>
      <c r="M4" s="6">
        <v>467.6</v>
      </c>
      <c r="N4" s="6">
        <v>397.7</v>
      </c>
      <c r="O4" s="6">
        <v>950.8</v>
      </c>
      <c r="P4" s="6">
        <v>1054</v>
      </c>
      <c r="Q4" s="6">
        <v>1215.0999999999999</v>
      </c>
      <c r="R4" s="10">
        <v>2902.2</v>
      </c>
      <c r="S4" s="6"/>
      <c r="T4" s="6">
        <v>13361.1</v>
      </c>
      <c r="U4" s="6"/>
      <c r="V4" s="10">
        <f t="shared" ref="V4:V63" si="0">SUM(B4:R4)</f>
        <v>13223.5</v>
      </c>
      <c r="W4" s="6">
        <f>400*LN(V4/V3)</f>
        <v>0.37223803221245139</v>
      </c>
    </row>
    <row r="5" spans="1:23" x14ac:dyDescent="0.3">
      <c r="A5" s="35" t="s">
        <v>89</v>
      </c>
      <c r="B5" s="6">
        <v>311.10000000000002</v>
      </c>
      <c r="C5" s="6">
        <v>235.3</v>
      </c>
      <c r="D5" s="6">
        <v>744</v>
      </c>
      <c r="E5" s="6">
        <v>988.8</v>
      </c>
      <c r="F5" s="6">
        <v>988.1</v>
      </c>
      <c r="G5" s="6">
        <v>476</v>
      </c>
      <c r="H5" s="6">
        <v>635.29999999999995</v>
      </c>
      <c r="I5" s="6">
        <v>1021.7</v>
      </c>
      <c r="J5" s="6">
        <v>274.5</v>
      </c>
      <c r="K5" s="6">
        <v>431.6</v>
      </c>
      <c r="L5" s="6">
        <v>150.5</v>
      </c>
      <c r="M5" s="6">
        <v>466.4</v>
      </c>
      <c r="N5" s="6">
        <v>396</v>
      </c>
      <c r="O5" s="6">
        <v>965.7</v>
      </c>
      <c r="P5" s="6">
        <v>1075.4000000000001</v>
      </c>
      <c r="Q5" s="6">
        <v>1220.2</v>
      </c>
      <c r="R5" s="10">
        <v>2949.4</v>
      </c>
      <c r="S5" s="6"/>
      <c r="T5" s="6">
        <v>13460.8</v>
      </c>
      <c r="U5" s="6"/>
      <c r="V5" s="10">
        <f t="shared" si="0"/>
        <v>13330</v>
      </c>
      <c r="W5" s="6">
        <f t="shared" ref="W5:W64" si="1">400*LN(V5/V4)</f>
        <v>3.2086337716236457</v>
      </c>
    </row>
    <row r="6" spans="1:23" x14ac:dyDescent="0.3">
      <c r="A6" s="35" t="s">
        <v>90</v>
      </c>
      <c r="B6" s="6">
        <v>316.7</v>
      </c>
      <c r="C6" s="6">
        <v>232.7</v>
      </c>
      <c r="D6" s="6">
        <v>748.9</v>
      </c>
      <c r="E6" s="6">
        <v>988.6</v>
      </c>
      <c r="F6" s="6">
        <v>973.7</v>
      </c>
      <c r="G6" s="6">
        <v>464</v>
      </c>
      <c r="H6" s="6">
        <v>654.1</v>
      </c>
      <c r="I6" s="6">
        <v>1024.2</v>
      </c>
      <c r="J6" s="6">
        <v>275.5</v>
      </c>
      <c r="K6" s="6">
        <v>439.6</v>
      </c>
      <c r="L6" s="6">
        <v>151</v>
      </c>
      <c r="M6" s="6">
        <v>467.1</v>
      </c>
      <c r="N6" s="6">
        <v>393.9</v>
      </c>
      <c r="O6" s="6">
        <v>965.7</v>
      </c>
      <c r="P6" s="6">
        <v>1058.5999999999999</v>
      </c>
      <c r="Q6" s="6">
        <v>1211.9000000000001</v>
      </c>
      <c r="R6" s="10">
        <v>2982</v>
      </c>
      <c r="S6" s="6"/>
      <c r="T6" s="6">
        <v>13489.1</v>
      </c>
      <c r="U6" s="6"/>
      <c r="V6" s="10">
        <f t="shared" si="0"/>
        <v>13348.2</v>
      </c>
      <c r="W6" s="6">
        <f t="shared" si="1"/>
        <v>0.54576404175541871</v>
      </c>
    </row>
    <row r="7" spans="1:23" x14ac:dyDescent="0.3">
      <c r="A7" s="35" t="s">
        <v>91</v>
      </c>
      <c r="B7" s="6">
        <v>325.5</v>
      </c>
      <c r="C7" s="6">
        <v>241.5</v>
      </c>
      <c r="D7" s="6">
        <v>759.7</v>
      </c>
      <c r="E7" s="6">
        <v>1017.3</v>
      </c>
      <c r="F7" s="6">
        <v>948.4</v>
      </c>
      <c r="G7" s="6">
        <v>478.4</v>
      </c>
      <c r="H7" s="6">
        <v>675.8</v>
      </c>
      <c r="I7" s="6">
        <v>1030</v>
      </c>
      <c r="J7" s="6">
        <v>269.5</v>
      </c>
      <c r="K7" s="6">
        <v>450</v>
      </c>
      <c r="L7" s="6">
        <v>150.69999999999999</v>
      </c>
      <c r="M7" s="6">
        <v>462.8</v>
      </c>
      <c r="N7" s="6">
        <v>390.7</v>
      </c>
      <c r="O7" s="6">
        <v>989.8</v>
      </c>
      <c r="P7" s="6">
        <v>1071.4000000000001</v>
      </c>
      <c r="Q7" s="6">
        <v>1216.7</v>
      </c>
      <c r="R7" s="10">
        <v>2962</v>
      </c>
      <c r="S7" s="6"/>
      <c r="T7" s="6">
        <v>13574.3</v>
      </c>
      <c r="U7" s="6"/>
      <c r="V7" s="10">
        <f t="shared" si="0"/>
        <v>13440.2</v>
      </c>
      <c r="W7" s="6">
        <f t="shared" si="1"/>
        <v>2.7474686566633122</v>
      </c>
    </row>
    <row r="8" spans="1:23" x14ac:dyDescent="0.3">
      <c r="A8" s="35" t="s">
        <v>92</v>
      </c>
      <c r="B8" s="6">
        <v>318.8</v>
      </c>
      <c r="C8" s="6">
        <v>239</v>
      </c>
      <c r="D8" s="6">
        <v>750.9</v>
      </c>
      <c r="E8" s="6">
        <v>1018.2</v>
      </c>
      <c r="F8" s="6">
        <v>951</v>
      </c>
      <c r="G8" s="6">
        <v>467.7</v>
      </c>
      <c r="H8" s="6">
        <v>697.1</v>
      </c>
      <c r="I8" s="6">
        <v>1057.4000000000001</v>
      </c>
      <c r="J8" s="6">
        <v>269.39999999999998</v>
      </c>
      <c r="K8" s="6">
        <v>457.7</v>
      </c>
      <c r="L8" s="6">
        <v>152.9</v>
      </c>
      <c r="M8" s="6">
        <v>458</v>
      </c>
      <c r="N8" s="6">
        <v>388</v>
      </c>
      <c r="O8" s="6">
        <v>1018.6</v>
      </c>
      <c r="P8" s="6">
        <v>1075.4000000000001</v>
      </c>
      <c r="Q8" s="6">
        <v>1227.8</v>
      </c>
      <c r="R8" s="10">
        <v>2971.8</v>
      </c>
      <c r="T8" s="6">
        <v>13654</v>
      </c>
      <c r="U8" s="6"/>
      <c r="V8" s="10">
        <f t="shared" si="0"/>
        <v>13519.699999999997</v>
      </c>
      <c r="W8" s="6">
        <f t="shared" si="1"/>
        <v>2.3590660331415858</v>
      </c>
    </row>
    <row r="9" spans="1:23" x14ac:dyDescent="0.3">
      <c r="A9" s="35" t="s">
        <v>93</v>
      </c>
      <c r="B9" s="6">
        <v>302.60000000000002</v>
      </c>
      <c r="C9" s="6">
        <v>243</v>
      </c>
      <c r="D9" s="6">
        <v>726.5</v>
      </c>
      <c r="E9" s="6">
        <v>1033.4000000000001</v>
      </c>
      <c r="F9" s="6">
        <v>955.7</v>
      </c>
      <c r="G9" s="6">
        <v>479.2</v>
      </c>
      <c r="H9" s="6">
        <v>717.1</v>
      </c>
      <c r="I9" s="6">
        <v>1087.5</v>
      </c>
      <c r="J9" s="6">
        <v>270.89999999999998</v>
      </c>
      <c r="K9" s="6">
        <v>463.3</v>
      </c>
      <c r="L9" s="6">
        <v>152</v>
      </c>
      <c r="M9" s="6">
        <v>459.4</v>
      </c>
      <c r="N9" s="6">
        <v>384.9</v>
      </c>
      <c r="O9" s="6">
        <v>1022.7</v>
      </c>
      <c r="P9" s="6">
        <v>1114.7</v>
      </c>
      <c r="Q9" s="6">
        <v>1243.7</v>
      </c>
      <c r="R9" s="10">
        <v>2958.9</v>
      </c>
      <c r="T9" s="6">
        <v>13741</v>
      </c>
      <c r="U9" s="6"/>
      <c r="V9" s="10">
        <f t="shared" si="0"/>
        <v>13615.5</v>
      </c>
      <c r="W9" s="6">
        <f t="shared" si="1"/>
        <v>2.8243874532545692</v>
      </c>
    </row>
    <row r="10" spans="1:23" x14ac:dyDescent="0.3">
      <c r="A10" s="35" t="s">
        <v>94</v>
      </c>
      <c r="B10" s="6">
        <v>285.8</v>
      </c>
      <c r="C10" s="6">
        <v>245.7</v>
      </c>
      <c r="D10" s="6">
        <v>691.9</v>
      </c>
      <c r="E10" s="6">
        <v>1033</v>
      </c>
      <c r="F10" s="6">
        <v>939.7</v>
      </c>
      <c r="G10" s="6">
        <v>473.1</v>
      </c>
      <c r="H10" s="6">
        <v>718.1</v>
      </c>
      <c r="I10" s="6">
        <v>1104.4000000000001</v>
      </c>
      <c r="J10" s="6">
        <v>269.3</v>
      </c>
      <c r="K10" s="6">
        <v>454.9</v>
      </c>
      <c r="L10" s="6">
        <v>151.9</v>
      </c>
      <c r="M10" s="6">
        <v>451.6</v>
      </c>
      <c r="N10" s="6">
        <v>379.6</v>
      </c>
      <c r="O10" s="6">
        <v>1015.6</v>
      </c>
      <c r="P10" s="6">
        <v>1041.5</v>
      </c>
      <c r="Q10" s="6">
        <v>1268.8</v>
      </c>
      <c r="R10" s="10">
        <v>2992.9</v>
      </c>
      <c r="T10" s="6">
        <v>13661.6</v>
      </c>
      <c r="U10" s="6"/>
      <c r="V10" s="10">
        <f t="shared" si="0"/>
        <v>13517.8</v>
      </c>
      <c r="W10" s="6">
        <f t="shared" si="1"/>
        <v>-2.8806056687885726</v>
      </c>
    </row>
    <row r="11" spans="1:23" x14ac:dyDescent="0.3">
      <c r="A11" s="35" t="s">
        <v>95</v>
      </c>
      <c r="B11" s="6">
        <v>275.2</v>
      </c>
      <c r="C11" s="6">
        <v>264</v>
      </c>
      <c r="D11" s="6">
        <v>683.9</v>
      </c>
      <c r="E11" s="6">
        <v>1033.3</v>
      </c>
      <c r="F11" s="6">
        <v>932.6</v>
      </c>
      <c r="G11" s="6">
        <v>473.6</v>
      </c>
      <c r="H11" s="6">
        <v>743.3</v>
      </c>
      <c r="I11" s="6">
        <v>1130.7</v>
      </c>
      <c r="J11" s="6">
        <v>272.8</v>
      </c>
      <c r="K11" s="6">
        <v>455.6</v>
      </c>
      <c r="L11" s="6">
        <v>153.1</v>
      </c>
      <c r="M11" s="6">
        <v>450.7</v>
      </c>
      <c r="N11" s="6">
        <v>375.5</v>
      </c>
      <c r="O11" s="6">
        <v>1026.7</v>
      </c>
      <c r="P11" s="6">
        <v>1074.3</v>
      </c>
      <c r="Q11" s="6">
        <v>1290.5999999999999</v>
      </c>
      <c r="R11" s="10">
        <v>2960.6</v>
      </c>
      <c r="T11" s="6">
        <v>13723.9</v>
      </c>
      <c r="U11" s="6"/>
      <c r="V11" s="10">
        <f t="shared" si="0"/>
        <v>13596.5</v>
      </c>
      <c r="W11" s="6">
        <f t="shared" si="1"/>
        <v>2.3220284796783521</v>
      </c>
    </row>
    <row r="12" spans="1:23" x14ac:dyDescent="0.3">
      <c r="A12" s="35" t="s">
        <v>96</v>
      </c>
      <c r="B12" s="6">
        <v>291.2</v>
      </c>
      <c r="C12" s="6">
        <v>264.89999999999998</v>
      </c>
      <c r="D12" s="6">
        <v>676.7</v>
      </c>
      <c r="E12" s="6">
        <v>1023.9</v>
      </c>
      <c r="F12" s="6">
        <v>919.7</v>
      </c>
      <c r="G12" s="6">
        <v>468</v>
      </c>
      <c r="H12" s="6">
        <v>746.8</v>
      </c>
      <c r="I12" s="6">
        <v>1147.5999999999999</v>
      </c>
      <c r="J12" s="6">
        <v>276.10000000000002</v>
      </c>
      <c r="K12" s="6">
        <v>455.1</v>
      </c>
      <c r="L12" s="6">
        <v>153.5</v>
      </c>
      <c r="M12" s="6">
        <v>447</v>
      </c>
      <c r="N12" s="6">
        <v>373.8</v>
      </c>
      <c r="O12" s="6">
        <v>1020.6</v>
      </c>
      <c r="P12" s="6">
        <v>1021.5</v>
      </c>
      <c r="Q12" s="6">
        <v>1315.3</v>
      </c>
      <c r="R12" s="10">
        <v>2887.2</v>
      </c>
      <c r="T12" s="6">
        <v>13625</v>
      </c>
      <c r="U12" s="6"/>
      <c r="V12" s="10">
        <f t="shared" si="0"/>
        <v>13488.899999999998</v>
      </c>
      <c r="W12" s="6">
        <f t="shared" si="1"/>
        <v>-3.17811266712439</v>
      </c>
    </row>
    <row r="13" spans="1:23" x14ac:dyDescent="0.3">
      <c r="A13" s="35" t="s">
        <v>97</v>
      </c>
      <c r="B13" s="6">
        <v>371.2</v>
      </c>
      <c r="C13" s="6">
        <v>230.6</v>
      </c>
      <c r="D13" s="6">
        <v>641.1</v>
      </c>
      <c r="E13" s="6">
        <v>977</v>
      </c>
      <c r="F13" s="6">
        <v>893.7</v>
      </c>
      <c r="G13" s="6">
        <v>456.9</v>
      </c>
      <c r="H13" s="6">
        <v>710.9</v>
      </c>
      <c r="I13" s="6">
        <v>1141.8</v>
      </c>
      <c r="J13" s="6">
        <v>273.60000000000002</v>
      </c>
      <c r="K13" s="6">
        <v>445.9</v>
      </c>
      <c r="L13" s="6">
        <v>155.5</v>
      </c>
      <c r="M13" s="6">
        <v>434.5</v>
      </c>
      <c r="N13" s="6">
        <v>370.8</v>
      </c>
      <c r="O13" s="6">
        <v>955.1</v>
      </c>
      <c r="P13" s="6">
        <v>957.6</v>
      </c>
      <c r="Q13" s="6">
        <v>1335.7</v>
      </c>
      <c r="R13" s="10">
        <v>2776.6</v>
      </c>
      <c r="T13" s="6">
        <v>13294.9</v>
      </c>
      <c r="U13" s="6"/>
      <c r="V13" s="10">
        <f t="shared" si="0"/>
        <v>13128.500000000002</v>
      </c>
      <c r="W13" s="6">
        <f t="shared" si="1"/>
        <v>-10.832674166779857</v>
      </c>
    </row>
    <row r="14" spans="1:23" x14ac:dyDescent="0.3">
      <c r="A14" s="35" t="s">
        <v>98</v>
      </c>
      <c r="B14" s="6">
        <v>387.4</v>
      </c>
      <c r="C14" s="6">
        <v>226.5</v>
      </c>
      <c r="D14" s="6">
        <v>587.9</v>
      </c>
      <c r="E14" s="6">
        <v>909</v>
      </c>
      <c r="F14" s="6">
        <v>883</v>
      </c>
      <c r="G14" s="6">
        <v>431.1</v>
      </c>
      <c r="H14" s="6">
        <v>700.5</v>
      </c>
      <c r="I14" s="6">
        <v>1094.0999999999999</v>
      </c>
      <c r="J14" s="6">
        <v>246.3</v>
      </c>
      <c r="K14" s="6">
        <v>422.7</v>
      </c>
      <c r="L14" s="6">
        <v>151.4</v>
      </c>
      <c r="M14" s="6">
        <v>418.2</v>
      </c>
      <c r="N14" s="6">
        <v>359.4</v>
      </c>
      <c r="O14" s="6">
        <v>866.1</v>
      </c>
      <c r="P14" s="6">
        <v>947.1</v>
      </c>
      <c r="Q14" s="6">
        <v>1341.6</v>
      </c>
      <c r="R14" s="10">
        <v>2995.7</v>
      </c>
      <c r="T14" s="6">
        <v>13129.3</v>
      </c>
      <c r="U14" s="6"/>
      <c r="V14" s="10">
        <f t="shared" si="0"/>
        <v>12968</v>
      </c>
      <c r="W14" s="6">
        <f t="shared" si="1"/>
        <v>-4.9202620646973614</v>
      </c>
    </row>
    <row r="15" spans="1:23" x14ac:dyDescent="0.3">
      <c r="A15" s="35" t="s">
        <v>99</v>
      </c>
      <c r="B15" s="6">
        <v>353.9</v>
      </c>
      <c r="C15" s="6">
        <v>231.2</v>
      </c>
      <c r="D15" s="6">
        <v>576.79999999999995</v>
      </c>
      <c r="E15" s="6">
        <v>875</v>
      </c>
      <c r="F15" s="6">
        <v>878.6</v>
      </c>
      <c r="G15" s="6">
        <v>438.5</v>
      </c>
      <c r="H15" s="6">
        <v>700.5</v>
      </c>
      <c r="I15" s="6">
        <v>1062.5999999999999</v>
      </c>
      <c r="J15" s="6">
        <v>248.8</v>
      </c>
      <c r="K15" s="6">
        <v>413.1</v>
      </c>
      <c r="L15" s="6">
        <v>150.69999999999999</v>
      </c>
      <c r="M15" s="6">
        <v>411.4</v>
      </c>
      <c r="N15" s="6">
        <v>354.2</v>
      </c>
      <c r="O15" s="6">
        <v>841.9</v>
      </c>
      <c r="P15" s="6">
        <v>982.9</v>
      </c>
      <c r="Q15" s="6">
        <v>1345.6</v>
      </c>
      <c r="R15" s="10">
        <v>3065.3</v>
      </c>
      <c r="T15" s="6">
        <v>13090.3</v>
      </c>
      <c r="U15" s="6"/>
      <c r="V15" s="10">
        <f t="shared" si="0"/>
        <v>12931</v>
      </c>
      <c r="W15" s="6">
        <f t="shared" si="1"/>
        <v>-1.1429020478641492</v>
      </c>
    </row>
    <row r="16" spans="1:23" x14ac:dyDescent="0.3">
      <c r="A16" s="35" t="s">
        <v>100</v>
      </c>
      <c r="B16" s="6">
        <v>338.6</v>
      </c>
      <c r="C16" s="6">
        <v>238.4</v>
      </c>
      <c r="D16" s="6">
        <v>583.20000000000005</v>
      </c>
      <c r="E16" s="6">
        <v>874.7</v>
      </c>
      <c r="F16" s="6">
        <v>870.1</v>
      </c>
      <c r="G16" s="6">
        <v>438.6</v>
      </c>
      <c r="H16" s="6">
        <v>704.2</v>
      </c>
      <c r="I16" s="6">
        <v>1057.5</v>
      </c>
      <c r="J16" s="6">
        <v>255.3</v>
      </c>
      <c r="K16" s="6">
        <v>410.4</v>
      </c>
      <c r="L16" s="6">
        <v>151.19999999999999</v>
      </c>
      <c r="M16" s="6">
        <v>410.2</v>
      </c>
      <c r="N16" s="6">
        <v>349.2</v>
      </c>
      <c r="O16" s="6">
        <v>846.5</v>
      </c>
      <c r="P16" s="6">
        <v>1002.4</v>
      </c>
      <c r="Q16" s="6">
        <v>1344.7</v>
      </c>
      <c r="R16" s="10">
        <v>3088.1</v>
      </c>
      <c r="T16" s="6">
        <v>13134.4</v>
      </c>
      <c r="U16" s="6"/>
      <c r="V16" s="10">
        <f t="shared" si="0"/>
        <v>12963.300000000001</v>
      </c>
      <c r="W16" s="6">
        <f t="shared" si="1"/>
        <v>0.99790353096870488</v>
      </c>
    </row>
    <row r="17" spans="1:23" x14ac:dyDescent="0.3">
      <c r="A17" s="35" t="s">
        <v>101</v>
      </c>
      <c r="B17" s="6">
        <v>319.10000000000002</v>
      </c>
      <c r="C17" s="6">
        <v>251.1</v>
      </c>
      <c r="D17" s="6">
        <v>559.79999999999995</v>
      </c>
      <c r="E17" s="6">
        <v>911</v>
      </c>
      <c r="F17" s="6">
        <v>892.2</v>
      </c>
      <c r="G17" s="6">
        <v>446.9</v>
      </c>
      <c r="H17" s="6">
        <v>733.2</v>
      </c>
      <c r="I17" s="6">
        <v>1050.3</v>
      </c>
      <c r="J17" s="6">
        <v>256.8</v>
      </c>
      <c r="K17" s="6">
        <v>418.5</v>
      </c>
      <c r="L17" s="6">
        <v>151.80000000000001</v>
      </c>
      <c r="M17" s="6">
        <v>411.5</v>
      </c>
      <c r="N17" s="6">
        <v>347.1</v>
      </c>
      <c r="O17" s="6">
        <v>878.3</v>
      </c>
      <c r="P17" s="6">
        <v>1036.5999999999999</v>
      </c>
      <c r="Q17" s="6">
        <v>1353.3</v>
      </c>
      <c r="R17" s="10">
        <v>3078.7</v>
      </c>
      <c r="T17" s="6">
        <v>13264.3</v>
      </c>
      <c r="U17" s="6"/>
      <c r="V17" s="10">
        <f t="shared" si="0"/>
        <v>13096.2</v>
      </c>
      <c r="W17" s="6">
        <f t="shared" si="1"/>
        <v>4.0799294599254337</v>
      </c>
    </row>
    <row r="18" spans="1:23" x14ac:dyDescent="0.3">
      <c r="A18" s="35" t="s">
        <v>102</v>
      </c>
      <c r="B18" s="6">
        <v>301.2</v>
      </c>
      <c r="C18" s="6">
        <v>265.39999999999998</v>
      </c>
      <c r="D18" s="6">
        <v>544.6</v>
      </c>
      <c r="E18" s="6">
        <v>905.6</v>
      </c>
      <c r="F18" s="6">
        <v>888.1</v>
      </c>
      <c r="G18" s="6">
        <v>444.5</v>
      </c>
      <c r="H18" s="6">
        <v>732.7</v>
      </c>
      <c r="I18" s="6">
        <v>1069.4000000000001</v>
      </c>
      <c r="J18" s="6">
        <v>263.2</v>
      </c>
      <c r="K18" s="6">
        <v>435.5</v>
      </c>
      <c r="L18" s="6">
        <v>155.30000000000001</v>
      </c>
      <c r="M18" s="6">
        <v>417.4</v>
      </c>
      <c r="N18" s="6">
        <v>342.4</v>
      </c>
      <c r="O18" s="6">
        <v>906.9</v>
      </c>
      <c r="P18" s="6">
        <v>1023.8</v>
      </c>
      <c r="Q18" s="6">
        <v>1346.8</v>
      </c>
      <c r="R18" s="10">
        <v>3102.1</v>
      </c>
      <c r="T18" s="6">
        <v>13311</v>
      </c>
      <c r="U18" s="6"/>
      <c r="V18" s="10">
        <f t="shared" si="0"/>
        <v>13144.899999999998</v>
      </c>
      <c r="W18" s="6">
        <f t="shared" si="1"/>
        <v>1.484695562660582</v>
      </c>
    </row>
    <row r="19" spans="1:23" x14ac:dyDescent="0.3">
      <c r="A19" s="35" t="s">
        <v>103</v>
      </c>
      <c r="B19" s="6">
        <v>310</v>
      </c>
      <c r="C19" s="6">
        <v>263.10000000000002</v>
      </c>
      <c r="D19" s="6">
        <v>554.4</v>
      </c>
      <c r="E19" s="6">
        <v>938.4</v>
      </c>
      <c r="F19" s="6">
        <v>902.9</v>
      </c>
      <c r="G19" s="6">
        <v>453.2</v>
      </c>
      <c r="H19" s="6">
        <v>741.5</v>
      </c>
      <c r="I19" s="6">
        <v>1083.2</v>
      </c>
      <c r="J19" s="6">
        <v>266.60000000000002</v>
      </c>
      <c r="K19" s="6">
        <v>442</v>
      </c>
      <c r="L19" s="6">
        <v>158.30000000000001</v>
      </c>
      <c r="M19" s="6">
        <v>425.6</v>
      </c>
      <c r="N19" s="6">
        <v>345.6</v>
      </c>
      <c r="O19" s="6">
        <v>956.2</v>
      </c>
      <c r="P19" s="6">
        <v>977.6</v>
      </c>
      <c r="Q19" s="6">
        <v>1359.1</v>
      </c>
      <c r="R19" s="10">
        <v>3112.2</v>
      </c>
      <c r="T19" s="6">
        <v>13470.1</v>
      </c>
      <c r="U19" s="6"/>
      <c r="V19" s="10">
        <f t="shared" si="0"/>
        <v>13289.900000000001</v>
      </c>
      <c r="W19" s="6">
        <f t="shared" si="1"/>
        <v>4.3881990179067749</v>
      </c>
    </row>
    <row r="20" spans="1:23" x14ac:dyDescent="0.3">
      <c r="A20" s="35" t="s">
        <v>104</v>
      </c>
      <c r="B20" s="6">
        <v>310.5</v>
      </c>
      <c r="C20" s="6">
        <v>266.7</v>
      </c>
      <c r="D20" s="6">
        <v>549.20000000000005</v>
      </c>
      <c r="E20" s="6">
        <v>967.6</v>
      </c>
      <c r="F20" s="6">
        <v>905.4</v>
      </c>
      <c r="G20" s="6">
        <v>468</v>
      </c>
      <c r="H20" s="6">
        <v>766.1</v>
      </c>
      <c r="I20" s="6">
        <v>1106.2</v>
      </c>
      <c r="J20" s="6">
        <v>270.60000000000002</v>
      </c>
      <c r="K20" s="6">
        <v>447.8</v>
      </c>
      <c r="L20" s="6">
        <v>159.30000000000001</v>
      </c>
      <c r="M20" s="6">
        <v>432.3</v>
      </c>
      <c r="N20" s="6">
        <v>348.8</v>
      </c>
      <c r="O20" s="6">
        <v>993.6</v>
      </c>
      <c r="P20" s="6">
        <v>957.5</v>
      </c>
      <c r="Q20" s="6">
        <v>1368.6</v>
      </c>
      <c r="R20" s="10">
        <v>3086.3</v>
      </c>
      <c r="T20" s="6">
        <v>13588.8</v>
      </c>
      <c r="U20" s="6"/>
      <c r="V20" s="10">
        <f t="shared" si="0"/>
        <v>13404.500000000004</v>
      </c>
      <c r="W20" s="6">
        <f t="shared" si="1"/>
        <v>3.4344492939216633</v>
      </c>
    </row>
    <row r="21" spans="1:23" x14ac:dyDescent="0.3">
      <c r="A21" s="35" t="s">
        <v>105</v>
      </c>
      <c r="B21" s="6">
        <v>318.10000000000002</v>
      </c>
      <c r="C21" s="6">
        <v>270.2</v>
      </c>
      <c r="D21" s="6">
        <v>545.1</v>
      </c>
      <c r="E21" s="6">
        <v>968.3</v>
      </c>
      <c r="F21" s="6">
        <v>908</v>
      </c>
      <c r="G21" s="6">
        <v>478.1</v>
      </c>
      <c r="H21" s="6">
        <v>767</v>
      </c>
      <c r="I21" s="6">
        <v>1119.7</v>
      </c>
      <c r="J21" s="6">
        <v>278.3</v>
      </c>
      <c r="K21" s="6">
        <v>455.1</v>
      </c>
      <c r="L21" s="6">
        <v>163.69999999999999</v>
      </c>
      <c r="M21" s="6">
        <v>433.6</v>
      </c>
      <c r="N21" s="6">
        <v>347.9</v>
      </c>
      <c r="O21" s="6">
        <v>1018.7</v>
      </c>
      <c r="P21" s="6">
        <v>940.4</v>
      </c>
      <c r="Q21" s="6">
        <v>1373.7</v>
      </c>
      <c r="R21" s="10">
        <v>3117.3</v>
      </c>
      <c r="T21" s="6">
        <v>13686.9</v>
      </c>
      <c r="U21" s="6"/>
      <c r="V21" s="10">
        <f t="shared" si="0"/>
        <v>13503.2</v>
      </c>
      <c r="W21" s="6">
        <f t="shared" si="1"/>
        <v>2.9344891661634627</v>
      </c>
    </row>
    <row r="22" spans="1:23" x14ac:dyDescent="0.3">
      <c r="A22" s="35" t="s">
        <v>106</v>
      </c>
      <c r="B22" s="6">
        <v>309.2</v>
      </c>
      <c r="C22" s="6">
        <v>262.10000000000002</v>
      </c>
      <c r="D22" s="6">
        <v>533.20000000000005</v>
      </c>
      <c r="E22" s="6">
        <v>964.7</v>
      </c>
      <c r="F22" s="6">
        <v>906.7</v>
      </c>
      <c r="G22" s="6">
        <v>468.6</v>
      </c>
      <c r="H22" s="6">
        <v>761.1</v>
      </c>
      <c r="I22" s="6">
        <v>1122.8</v>
      </c>
      <c r="J22" s="6">
        <v>281.60000000000002</v>
      </c>
      <c r="K22" s="6">
        <v>455.6</v>
      </c>
      <c r="L22" s="6">
        <v>161.5</v>
      </c>
      <c r="M22" s="6">
        <v>438.7</v>
      </c>
      <c r="N22" s="6">
        <v>343.9</v>
      </c>
      <c r="O22" s="6">
        <v>1020.7</v>
      </c>
      <c r="P22" s="6">
        <v>922.5</v>
      </c>
      <c r="Q22" s="6">
        <v>1375.3</v>
      </c>
      <c r="R22" s="10">
        <v>3117.4</v>
      </c>
      <c r="T22" s="6">
        <v>13628.5</v>
      </c>
      <c r="U22" s="6"/>
      <c r="V22" s="10">
        <f t="shared" si="0"/>
        <v>13445.599999999999</v>
      </c>
      <c r="W22" s="6">
        <f t="shared" si="1"/>
        <v>-1.7099117649445539</v>
      </c>
    </row>
    <row r="23" spans="1:23" x14ac:dyDescent="0.3">
      <c r="A23" s="35" t="s">
        <v>107</v>
      </c>
      <c r="B23" s="6">
        <v>312.39999999999998</v>
      </c>
      <c r="C23" s="6">
        <v>279.2</v>
      </c>
      <c r="D23" s="6">
        <v>541.5</v>
      </c>
      <c r="E23" s="6">
        <v>954.5</v>
      </c>
      <c r="F23" s="6">
        <v>903</v>
      </c>
      <c r="G23" s="6">
        <v>472.9</v>
      </c>
      <c r="H23" s="6">
        <v>767.1</v>
      </c>
      <c r="I23" s="6">
        <v>1143.5</v>
      </c>
      <c r="J23" s="6">
        <v>282.5</v>
      </c>
      <c r="K23" s="6">
        <v>460.1</v>
      </c>
      <c r="L23" s="6">
        <v>164</v>
      </c>
      <c r="M23" s="6">
        <v>445.1</v>
      </c>
      <c r="N23" s="6">
        <v>343.8</v>
      </c>
      <c r="O23" s="6">
        <v>1029.4000000000001</v>
      </c>
      <c r="P23" s="6">
        <v>927.6</v>
      </c>
      <c r="Q23" s="6">
        <v>1386.6</v>
      </c>
      <c r="R23" s="10">
        <v>3135.9</v>
      </c>
      <c r="T23" s="6">
        <v>13723.1</v>
      </c>
      <c r="U23" s="6"/>
      <c r="V23" s="10">
        <f t="shared" si="0"/>
        <v>13549.100000000002</v>
      </c>
      <c r="W23" s="6">
        <f t="shared" si="1"/>
        <v>3.0672837901334846</v>
      </c>
    </row>
    <row r="24" spans="1:23" x14ac:dyDescent="0.3">
      <c r="A24" s="35" t="s">
        <v>108</v>
      </c>
      <c r="B24" s="6">
        <v>323.8</v>
      </c>
      <c r="C24" s="6">
        <v>274.5</v>
      </c>
      <c r="D24" s="6">
        <v>542.29999999999995</v>
      </c>
      <c r="E24" s="6">
        <v>950.5</v>
      </c>
      <c r="F24" s="6">
        <v>895.1</v>
      </c>
      <c r="G24" s="6">
        <v>467.1</v>
      </c>
      <c r="H24" s="6">
        <v>763.6</v>
      </c>
      <c r="I24" s="6">
        <v>1147.4000000000001</v>
      </c>
      <c r="J24" s="6">
        <v>278.5</v>
      </c>
      <c r="K24" s="6">
        <v>462.5</v>
      </c>
      <c r="L24" s="6">
        <v>166.4</v>
      </c>
      <c r="M24" s="6">
        <v>446.6</v>
      </c>
      <c r="N24" s="6">
        <v>342.7</v>
      </c>
      <c r="O24" s="6">
        <v>1033.9000000000001</v>
      </c>
      <c r="P24" s="6">
        <v>899.4</v>
      </c>
      <c r="Q24" s="6">
        <v>1389.9</v>
      </c>
      <c r="R24" s="10">
        <v>3157.9</v>
      </c>
      <c r="T24" s="6">
        <v>13719.9</v>
      </c>
      <c r="U24" s="6"/>
      <c r="V24" s="10">
        <f t="shared" si="0"/>
        <v>13542.099999999999</v>
      </c>
      <c r="W24" s="6">
        <f t="shared" si="1"/>
        <v>-0.2067091943002865</v>
      </c>
    </row>
    <row r="25" spans="1:23" x14ac:dyDescent="0.3">
      <c r="A25" s="35" t="s">
        <v>109</v>
      </c>
      <c r="B25" s="6">
        <v>343.7</v>
      </c>
      <c r="C25" s="6">
        <v>292</v>
      </c>
      <c r="D25" s="6">
        <v>542.79999999999995</v>
      </c>
      <c r="E25" s="6">
        <v>996.8</v>
      </c>
      <c r="F25" s="6">
        <v>908.2</v>
      </c>
      <c r="G25" s="6">
        <v>471.3</v>
      </c>
      <c r="H25" s="6">
        <v>765.2</v>
      </c>
      <c r="I25" s="6">
        <v>1155.5999999999999</v>
      </c>
      <c r="J25" s="6">
        <v>280.2</v>
      </c>
      <c r="K25" s="6">
        <v>462.6</v>
      </c>
      <c r="L25" s="6">
        <v>163.1</v>
      </c>
      <c r="M25" s="6">
        <v>444.5</v>
      </c>
      <c r="N25" s="6">
        <v>342.8</v>
      </c>
      <c r="O25" s="6">
        <v>1058.5999999999999</v>
      </c>
      <c r="P25" s="6">
        <v>896.5</v>
      </c>
      <c r="Q25" s="6">
        <v>1393</v>
      </c>
      <c r="R25" s="10">
        <v>3213</v>
      </c>
      <c r="T25" s="6">
        <v>13919.7</v>
      </c>
      <c r="U25" s="6"/>
      <c r="V25" s="10">
        <f t="shared" si="0"/>
        <v>13729.900000000001</v>
      </c>
      <c r="W25" s="6">
        <f t="shared" si="1"/>
        <v>5.5090339849436392</v>
      </c>
    </row>
    <row r="26" spans="1:23" x14ac:dyDescent="0.3">
      <c r="A26" s="35" t="s">
        <v>110</v>
      </c>
      <c r="B26" s="6">
        <v>349.2</v>
      </c>
      <c r="C26" s="6">
        <v>276.60000000000002</v>
      </c>
      <c r="D26" s="6">
        <v>555.6</v>
      </c>
      <c r="E26" s="6">
        <v>981.4</v>
      </c>
      <c r="F26" s="6">
        <v>914.2</v>
      </c>
      <c r="G26" s="6">
        <v>475.6</v>
      </c>
      <c r="H26" s="6">
        <v>762</v>
      </c>
      <c r="I26" s="6">
        <v>1179.4000000000001</v>
      </c>
      <c r="J26" s="6">
        <v>294</v>
      </c>
      <c r="K26" s="6">
        <v>474.6</v>
      </c>
      <c r="L26" s="6">
        <v>170.4</v>
      </c>
      <c r="M26" s="6">
        <v>451.6</v>
      </c>
      <c r="N26" s="6">
        <v>347.3</v>
      </c>
      <c r="O26" s="6">
        <v>1063.2</v>
      </c>
      <c r="P26" s="6">
        <v>902.9</v>
      </c>
      <c r="Q26" s="6">
        <v>1409.2</v>
      </c>
      <c r="R26" s="10">
        <v>3244.2</v>
      </c>
      <c r="T26" s="6">
        <v>14037.7</v>
      </c>
      <c r="U26" s="6"/>
      <c r="V26" s="10">
        <f t="shared" si="0"/>
        <v>13851.400000000001</v>
      </c>
      <c r="W26" s="6">
        <f t="shared" si="1"/>
        <v>3.5241496500525487</v>
      </c>
    </row>
    <row r="27" spans="1:23" x14ac:dyDescent="0.3">
      <c r="A27" s="35" t="s">
        <v>111</v>
      </c>
      <c r="B27" s="6">
        <v>364.6</v>
      </c>
      <c r="C27" s="6">
        <v>284.8</v>
      </c>
      <c r="D27" s="6">
        <v>552.70000000000005</v>
      </c>
      <c r="E27" s="6">
        <v>1006.2</v>
      </c>
      <c r="F27" s="6">
        <v>895.8</v>
      </c>
      <c r="G27" s="6">
        <v>473.2</v>
      </c>
      <c r="H27" s="6">
        <v>772.4</v>
      </c>
      <c r="I27" s="6">
        <v>1193.7</v>
      </c>
      <c r="J27" s="6">
        <v>295.10000000000002</v>
      </c>
      <c r="K27" s="6">
        <v>473.4</v>
      </c>
      <c r="L27" s="6">
        <v>171.1</v>
      </c>
      <c r="M27" s="6">
        <v>449</v>
      </c>
      <c r="N27" s="6">
        <v>348.3</v>
      </c>
      <c r="O27" s="6">
        <v>1066.8</v>
      </c>
      <c r="P27" s="6">
        <v>882.4</v>
      </c>
      <c r="Q27" s="6">
        <v>1405.3</v>
      </c>
      <c r="R27" s="10">
        <v>3284.1</v>
      </c>
      <c r="T27" s="6">
        <v>14102.4</v>
      </c>
      <c r="U27" s="6"/>
      <c r="V27" s="10">
        <f t="shared" si="0"/>
        <v>13918.9</v>
      </c>
      <c r="W27" s="6">
        <f t="shared" si="1"/>
        <v>1.9445272951975061</v>
      </c>
    </row>
    <row r="28" spans="1:23" x14ac:dyDescent="0.3">
      <c r="A28" s="35" t="s">
        <v>112</v>
      </c>
      <c r="B28" s="6">
        <v>361.2</v>
      </c>
      <c r="C28" s="6">
        <v>283.2</v>
      </c>
      <c r="D28" s="6">
        <v>550.20000000000005</v>
      </c>
      <c r="E28" s="6">
        <v>1010.9</v>
      </c>
      <c r="F28" s="6">
        <v>916.5</v>
      </c>
      <c r="G28" s="6">
        <v>472.5</v>
      </c>
      <c r="H28" s="6">
        <v>761.2</v>
      </c>
      <c r="I28" s="6">
        <v>1192.8</v>
      </c>
      <c r="J28" s="6">
        <v>301.60000000000002</v>
      </c>
      <c r="K28" s="6">
        <v>475.1</v>
      </c>
      <c r="L28" s="6">
        <v>171.3</v>
      </c>
      <c r="M28" s="6">
        <v>448.3</v>
      </c>
      <c r="N28" s="6">
        <v>349.4</v>
      </c>
      <c r="O28" s="6">
        <v>1061.7</v>
      </c>
      <c r="P28" s="6">
        <v>855.2</v>
      </c>
      <c r="Q28" s="6">
        <v>1406</v>
      </c>
      <c r="R28" s="10">
        <v>3323.9</v>
      </c>
      <c r="T28" s="6">
        <v>14116.5</v>
      </c>
      <c r="U28" s="6"/>
      <c r="V28" s="10">
        <f t="shared" si="0"/>
        <v>13941.000000000002</v>
      </c>
      <c r="W28" s="6">
        <f t="shared" si="1"/>
        <v>0.63460399026567227</v>
      </c>
    </row>
    <row r="29" spans="1:23" x14ac:dyDescent="0.3">
      <c r="A29" s="35" t="s">
        <v>113</v>
      </c>
      <c r="B29" s="6">
        <v>367.1</v>
      </c>
      <c r="C29" s="6">
        <v>278</v>
      </c>
      <c r="D29" s="6">
        <v>561.20000000000005</v>
      </c>
      <c r="E29" s="6">
        <v>1002.7</v>
      </c>
      <c r="F29" s="6">
        <v>913.6</v>
      </c>
      <c r="G29" s="6">
        <v>471.9</v>
      </c>
      <c r="H29" s="6">
        <v>755.2</v>
      </c>
      <c r="I29" s="6">
        <v>1201.2</v>
      </c>
      <c r="J29" s="6">
        <v>317.89999999999998</v>
      </c>
      <c r="K29" s="6">
        <v>476.7</v>
      </c>
      <c r="L29" s="6">
        <v>174.3</v>
      </c>
      <c r="M29" s="6">
        <v>454.9</v>
      </c>
      <c r="N29" s="6">
        <v>349.3</v>
      </c>
      <c r="O29" s="6">
        <v>1069.0999999999999</v>
      </c>
      <c r="P29" s="6">
        <v>837.3</v>
      </c>
      <c r="Q29" s="6">
        <v>1416.5</v>
      </c>
      <c r="R29" s="10">
        <v>3304.8</v>
      </c>
      <c r="T29" s="6">
        <v>14121.4</v>
      </c>
      <c r="U29" s="6"/>
      <c r="V29" s="10">
        <f t="shared" si="0"/>
        <v>13951.699999999997</v>
      </c>
      <c r="W29" s="6">
        <f t="shared" si="1"/>
        <v>0.30689034836674312</v>
      </c>
    </row>
    <row r="30" spans="1:23" x14ac:dyDescent="0.3">
      <c r="A30" s="35" t="s">
        <v>114</v>
      </c>
      <c r="B30" s="6">
        <v>364.7</v>
      </c>
      <c r="C30" s="6">
        <v>285.2</v>
      </c>
      <c r="D30" s="6">
        <v>565.4</v>
      </c>
      <c r="E30" s="6">
        <v>1014.2</v>
      </c>
      <c r="F30" s="6">
        <v>941.8</v>
      </c>
      <c r="G30" s="6">
        <v>478.7</v>
      </c>
      <c r="H30" s="6">
        <v>812.9</v>
      </c>
      <c r="I30" s="6">
        <v>1191</v>
      </c>
      <c r="J30" s="6">
        <v>305.8</v>
      </c>
      <c r="K30" s="6">
        <v>475.5</v>
      </c>
      <c r="L30" s="6">
        <v>173.6</v>
      </c>
      <c r="M30" s="6">
        <v>461.8</v>
      </c>
      <c r="N30" s="6">
        <v>346.1</v>
      </c>
      <c r="O30" s="6">
        <v>1088.0999999999999</v>
      </c>
      <c r="P30" s="6">
        <v>883.2</v>
      </c>
      <c r="Q30" s="6">
        <v>1421.8</v>
      </c>
      <c r="R30" s="10">
        <v>3241</v>
      </c>
      <c r="T30" s="6">
        <v>14244.4</v>
      </c>
      <c r="U30" s="6"/>
      <c r="V30" s="10">
        <f t="shared" si="0"/>
        <v>14050.800000000001</v>
      </c>
      <c r="W30" s="6">
        <f t="shared" si="1"/>
        <v>2.8311876074696976</v>
      </c>
    </row>
    <row r="31" spans="1:23" x14ac:dyDescent="0.3">
      <c r="A31" s="35" t="s">
        <v>115</v>
      </c>
      <c r="B31" s="6">
        <v>368.8</v>
      </c>
      <c r="C31" s="6">
        <v>278.39999999999998</v>
      </c>
      <c r="D31" s="6">
        <v>565.1</v>
      </c>
      <c r="E31" s="6">
        <v>1009.4</v>
      </c>
      <c r="F31" s="6">
        <v>934.8</v>
      </c>
      <c r="G31" s="6">
        <v>474.5</v>
      </c>
      <c r="H31" s="6">
        <v>818.9</v>
      </c>
      <c r="I31" s="6">
        <v>1182.2</v>
      </c>
      <c r="J31" s="6">
        <v>312.89999999999998</v>
      </c>
      <c r="K31" s="6">
        <v>479.1</v>
      </c>
      <c r="L31" s="6">
        <v>173.8</v>
      </c>
      <c r="M31" s="6">
        <v>458.1</v>
      </c>
      <c r="N31" s="6">
        <v>344.2</v>
      </c>
      <c r="O31" s="6">
        <v>1082.4000000000001</v>
      </c>
      <c r="P31" s="6">
        <v>895.7</v>
      </c>
      <c r="Q31" s="6">
        <v>1423.1</v>
      </c>
      <c r="R31" s="10">
        <v>3251.2</v>
      </c>
      <c r="T31" s="6">
        <v>14262.5</v>
      </c>
      <c r="U31" s="6"/>
      <c r="V31" s="10">
        <f t="shared" si="0"/>
        <v>14052.600000000002</v>
      </c>
      <c r="W31" s="6">
        <f t="shared" si="1"/>
        <v>5.1239351892302637E-2</v>
      </c>
    </row>
    <row r="32" spans="1:23" x14ac:dyDescent="0.3">
      <c r="A32" s="35" t="s">
        <v>116</v>
      </c>
      <c r="B32" s="6">
        <v>374.4</v>
      </c>
      <c r="C32" s="6">
        <v>275.89999999999998</v>
      </c>
      <c r="D32" s="6">
        <v>573</v>
      </c>
      <c r="E32" s="6">
        <v>1024.2</v>
      </c>
      <c r="F32" s="6">
        <v>934.2</v>
      </c>
      <c r="G32" s="6">
        <v>478.3</v>
      </c>
      <c r="H32" s="6">
        <v>832.7</v>
      </c>
      <c r="I32" s="6">
        <v>1193.7</v>
      </c>
      <c r="J32" s="6">
        <v>321.8</v>
      </c>
      <c r="K32" s="6">
        <v>484.6</v>
      </c>
      <c r="L32" s="6">
        <v>173.9</v>
      </c>
      <c r="M32" s="6">
        <v>459.1</v>
      </c>
      <c r="N32" s="6">
        <v>344.9</v>
      </c>
      <c r="O32" s="6">
        <v>1093.3</v>
      </c>
      <c r="P32" s="6">
        <v>912.8</v>
      </c>
      <c r="Q32" s="6">
        <v>1426.5</v>
      </c>
      <c r="R32" s="10">
        <v>3280.7</v>
      </c>
      <c r="T32" s="6">
        <v>14398.1</v>
      </c>
      <c r="U32" s="6"/>
      <c r="V32" s="10">
        <f t="shared" si="0"/>
        <v>14184</v>
      </c>
      <c r="W32" s="6">
        <f t="shared" si="1"/>
        <v>3.7228546926534536</v>
      </c>
    </row>
    <row r="33" spans="1:23" x14ac:dyDescent="0.3">
      <c r="A33" s="35" t="s">
        <v>117</v>
      </c>
      <c r="B33" s="6">
        <v>388.3</v>
      </c>
      <c r="C33" s="6">
        <v>269.10000000000002</v>
      </c>
      <c r="D33" s="6">
        <v>569.5</v>
      </c>
      <c r="E33" s="6">
        <v>1036.3</v>
      </c>
      <c r="F33" s="6">
        <v>940.1</v>
      </c>
      <c r="G33" s="6">
        <v>488.1</v>
      </c>
      <c r="H33" s="6">
        <v>856.8</v>
      </c>
      <c r="I33" s="6">
        <v>1208.5</v>
      </c>
      <c r="J33" s="6">
        <v>327.60000000000002</v>
      </c>
      <c r="K33" s="6">
        <v>488.1</v>
      </c>
      <c r="L33" s="6">
        <v>178.4</v>
      </c>
      <c r="M33" s="6">
        <v>463.3</v>
      </c>
      <c r="N33" s="6">
        <v>347.6</v>
      </c>
      <c r="O33" s="6">
        <v>1097.5</v>
      </c>
      <c r="P33" s="6">
        <v>913.7</v>
      </c>
      <c r="Q33" s="6">
        <v>1434.4</v>
      </c>
      <c r="R33" s="10">
        <v>3316.5</v>
      </c>
      <c r="T33" s="6">
        <v>14533</v>
      </c>
      <c r="U33" s="6"/>
      <c r="V33" s="10">
        <f t="shared" si="0"/>
        <v>14323.800000000001</v>
      </c>
      <c r="W33" s="6">
        <f t="shared" si="1"/>
        <v>3.9231682746068475</v>
      </c>
    </row>
    <row r="34" spans="1:23" x14ac:dyDescent="0.3">
      <c r="A34" s="35" t="s">
        <v>118</v>
      </c>
      <c r="B34" s="6">
        <v>378.5</v>
      </c>
      <c r="C34" s="6">
        <v>259.8</v>
      </c>
      <c r="D34" s="6">
        <v>570.29999999999995</v>
      </c>
      <c r="E34" s="6">
        <v>1025.3</v>
      </c>
      <c r="F34" s="6">
        <v>943.9</v>
      </c>
      <c r="G34" s="6">
        <v>486.7</v>
      </c>
      <c r="H34" s="6">
        <v>835.5</v>
      </c>
      <c r="I34" s="6">
        <v>1211.5</v>
      </c>
      <c r="J34" s="6">
        <v>339.8</v>
      </c>
      <c r="K34" s="6">
        <v>491.5</v>
      </c>
      <c r="L34" s="6">
        <v>180.9</v>
      </c>
      <c r="M34" s="6">
        <v>466.5</v>
      </c>
      <c r="N34" s="6">
        <v>348</v>
      </c>
      <c r="O34" s="6">
        <v>1081.0999999999999</v>
      </c>
      <c r="P34" s="6">
        <v>901.9</v>
      </c>
      <c r="Q34" s="6">
        <v>1432.9</v>
      </c>
      <c r="R34" s="10">
        <v>3310.3</v>
      </c>
      <c r="T34" s="6">
        <v>14471.4</v>
      </c>
      <c r="U34" s="6"/>
      <c r="V34" s="10">
        <f t="shared" si="0"/>
        <v>14264.399999999998</v>
      </c>
      <c r="W34" s="6">
        <f t="shared" si="1"/>
        <v>-1.662226666392786</v>
      </c>
    </row>
    <row r="35" spans="1:23" x14ac:dyDescent="0.3">
      <c r="A35" s="35" t="s">
        <v>119</v>
      </c>
      <c r="B35" s="6">
        <v>399.9</v>
      </c>
      <c r="C35" s="6">
        <v>264.39999999999998</v>
      </c>
      <c r="D35" s="6">
        <v>579</v>
      </c>
      <c r="E35" s="6">
        <v>1047</v>
      </c>
      <c r="F35" s="6">
        <v>956.8</v>
      </c>
      <c r="G35" s="6">
        <v>489.6</v>
      </c>
      <c r="H35" s="6">
        <v>848.1</v>
      </c>
      <c r="I35" s="6">
        <v>1229.8</v>
      </c>
      <c r="J35" s="6">
        <v>334.5</v>
      </c>
      <c r="K35" s="6">
        <v>499.6</v>
      </c>
      <c r="L35" s="6">
        <v>182.5</v>
      </c>
      <c r="M35" s="6">
        <v>472.6</v>
      </c>
      <c r="N35" s="6">
        <v>354.4</v>
      </c>
      <c r="O35" s="6">
        <v>1099.3</v>
      </c>
      <c r="P35" s="6">
        <v>923.9</v>
      </c>
      <c r="Q35" s="6">
        <v>1442.3</v>
      </c>
      <c r="R35" s="10">
        <v>3344.2</v>
      </c>
      <c r="T35" s="6">
        <v>14677.3</v>
      </c>
      <c r="U35" s="6"/>
      <c r="V35" s="10">
        <f t="shared" si="0"/>
        <v>14467.899999999998</v>
      </c>
      <c r="W35" s="6">
        <f t="shared" si="1"/>
        <v>5.6661917872637355</v>
      </c>
    </row>
    <row r="36" spans="1:23" x14ac:dyDescent="0.3">
      <c r="A36" s="35" t="s">
        <v>120</v>
      </c>
      <c r="B36" s="6">
        <v>424.8</v>
      </c>
      <c r="C36" s="6">
        <v>270.8</v>
      </c>
      <c r="D36" s="6">
        <v>578.9</v>
      </c>
      <c r="E36" s="6">
        <v>1082.7</v>
      </c>
      <c r="F36" s="6">
        <v>963.8</v>
      </c>
      <c r="G36" s="6">
        <v>500.8</v>
      </c>
      <c r="H36" s="6">
        <v>855.5</v>
      </c>
      <c r="I36" s="6">
        <v>1266.9000000000001</v>
      </c>
      <c r="J36" s="6">
        <v>338.4</v>
      </c>
      <c r="K36" s="6">
        <v>503.5</v>
      </c>
      <c r="L36" s="6">
        <v>184.1</v>
      </c>
      <c r="M36" s="6">
        <v>480.8</v>
      </c>
      <c r="N36" s="6">
        <v>360.1</v>
      </c>
      <c r="O36" s="6">
        <v>1125.2</v>
      </c>
      <c r="P36" s="6">
        <v>919.1</v>
      </c>
      <c r="Q36" s="6">
        <v>1461</v>
      </c>
      <c r="R36" s="10">
        <v>3353.6</v>
      </c>
      <c r="T36" s="6">
        <v>14877.2</v>
      </c>
      <c r="U36" s="6"/>
      <c r="V36" s="10">
        <f t="shared" si="0"/>
        <v>14670.000000000002</v>
      </c>
      <c r="W36" s="6">
        <f t="shared" si="1"/>
        <v>5.5488759577157234</v>
      </c>
    </row>
    <row r="37" spans="1:23" x14ac:dyDescent="0.3">
      <c r="A37" s="35" t="s">
        <v>121</v>
      </c>
      <c r="B37" s="6">
        <v>454.9</v>
      </c>
      <c r="C37" s="6">
        <v>270.10000000000002</v>
      </c>
      <c r="D37" s="6">
        <v>588.1</v>
      </c>
      <c r="E37" s="6">
        <v>1087.5999999999999</v>
      </c>
      <c r="F37" s="6">
        <v>955.9</v>
      </c>
      <c r="G37" s="6">
        <v>500.4</v>
      </c>
      <c r="H37" s="6">
        <v>865.1</v>
      </c>
      <c r="I37" s="6">
        <v>1273</v>
      </c>
      <c r="J37" s="6">
        <v>340.7</v>
      </c>
      <c r="K37" s="6">
        <v>506.3</v>
      </c>
      <c r="L37" s="6">
        <v>183.2</v>
      </c>
      <c r="M37" s="6">
        <v>483.5</v>
      </c>
      <c r="N37" s="6">
        <v>360.3</v>
      </c>
      <c r="O37" s="6">
        <v>1121.5</v>
      </c>
      <c r="P37" s="6">
        <v>923</v>
      </c>
      <c r="Q37" s="6">
        <v>1472.5</v>
      </c>
      <c r="R37" s="10">
        <v>3366.2</v>
      </c>
      <c r="T37" s="6">
        <v>14954.8</v>
      </c>
      <c r="U37" s="6"/>
      <c r="V37" s="10">
        <f t="shared" si="0"/>
        <v>14752.3</v>
      </c>
      <c r="W37" s="6">
        <f t="shared" si="1"/>
        <v>2.2377642712662964</v>
      </c>
    </row>
    <row r="38" spans="1:23" x14ac:dyDescent="0.3">
      <c r="A38" s="35" t="s">
        <v>122</v>
      </c>
      <c r="B38" s="6">
        <v>479.3</v>
      </c>
      <c r="C38" s="6">
        <v>252.3</v>
      </c>
      <c r="D38" s="6">
        <v>593.5</v>
      </c>
      <c r="E38" s="6">
        <v>1100.2</v>
      </c>
      <c r="F38" s="6">
        <v>971.7</v>
      </c>
      <c r="G38" s="6">
        <v>495</v>
      </c>
      <c r="H38" s="6">
        <v>901.5</v>
      </c>
      <c r="I38" s="6">
        <v>1283.5999999999999</v>
      </c>
      <c r="J38" s="6">
        <v>346.3</v>
      </c>
      <c r="K38" s="6">
        <v>507.6</v>
      </c>
      <c r="L38" s="6">
        <v>179.7</v>
      </c>
      <c r="M38" s="6">
        <v>493.5</v>
      </c>
      <c r="N38" s="6">
        <v>359.6</v>
      </c>
      <c r="O38" s="6">
        <v>1125.2</v>
      </c>
      <c r="P38" s="6">
        <v>934.9</v>
      </c>
      <c r="Q38" s="6">
        <v>1492.7</v>
      </c>
      <c r="R38" s="10">
        <v>3386.1</v>
      </c>
      <c r="T38" s="6">
        <v>15098.3</v>
      </c>
      <c r="U38" s="6"/>
      <c r="V38" s="10">
        <f t="shared" si="0"/>
        <v>14902.700000000003</v>
      </c>
      <c r="W38" s="6">
        <f t="shared" si="1"/>
        <v>4.0573607023410077</v>
      </c>
    </row>
    <row r="39" spans="1:23" x14ac:dyDescent="0.3">
      <c r="A39" s="35" t="s">
        <v>123</v>
      </c>
      <c r="B39" s="6">
        <v>430.5</v>
      </c>
      <c r="C39" s="6">
        <v>267.5</v>
      </c>
      <c r="D39" s="6">
        <v>605.20000000000005</v>
      </c>
      <c r="E39" s="6">
        <v>1111.5</v>
      </c>
      <c r="F39" s="6">
        <v>989</v>
      </c>
      <c r="G39" s="6">
        <v>505.2</v>
      </c>
      <c r="H39" s="6">
        <v>923.8</v>
      </c>
      <c r="I39" s="6">
        <v>1293.5999999999999</v>
      </c>
      <c r="J39" s="6">
        <v>346.7</v>
      </c>
      <c r="K39" s="6">
        <v>506.3</v>
      </c>
      <c r="L39" s="6">
        <v>178.3</v>
      </c>
      <c r="M39" s="6">
        <v>498.5</v>
      </c>
      <c r="N39" s="6">
        <v>359.4</v>
      </c>
      <c r="O39" s="6">
        <v>1123.2</v>
      </c>
      <c r="P39" s="6">
        <v>927.1</v>
      </c>
      <c r="Q39" s="6">
        <v>1500.2</v>
      </c>
      <c r="R39" s="10">
        <v>3404.7</v>
      </c>
      <c r="T39" s="6">
        <v>15187.1</v>
      </c>
      <c r="U39" s="6"/>
      <c r="V39" s="10">
        <f t="shared" si="0"/>
        <v>14970.7</v>
      </c>
      <c r="W39" s="6">
        <f t="shared" si="1"/>
        <v>1.8210211745782907</v>
      </c>
    </row>
    <row r="40" spans="1:23" x14ac:dyDescent="0.3">
      <c r="A40" s="35" t="s">
        <v>124</v>
      </c>
      <c r="B40" s="6">
        <v>445.7</v>
      </c>
      <c r="C40" s="6">
        <v>273.10000000000002</v>
      </c>
      <c r="D40" s="6">
        <v>609.1</v>
      </c>
      <c r="E40" s="6">
        <v>1112.5</v>
      </c>
      <c r="F40" s="6">
        <v>999.5</v>
      </c>
      <c r="G40" s="6">
        <v>513.79999999999995</v>
      </c>
      <c r="H40" s="6">
        <v>950.5</v>
      </c>
      <c r="I40" s="6">
        <v>1307.5</v>
      </c>
      <c r="J40" s="6">
        <v>347.6</v>
      </c>
      <c r="K40" s="6">
        <v>508.8</v>
      </c>
      <c r="L40" s="6">
        <v>179.1</v>
      </c>
      <c r="M40" s="6">
        <v>502.2</v>
      </c>
      <c r="N40" s="6">
        <v>356.4</v>
      </c>
      <c r="O40" s="6">
        <v>1126.7</v>
      </c>
      <c r="P40" s="6">
        <v>922.2</v>
      </c>
      <c r="Q40" s="6">
        <v>1512.2</v>
      </c>
      <c r="R40" s="10">
        <v>3362.7</v>
      </c>
      <c r="T40" s="6">
        <v>15240.5</v>
      </c>
      <c r="U40" s="6"/>
      <c r="V40" s="10">
        <f t="shared" si="0"/>
        <v>15029.600000000002</v>
      </c>
      <c r="W40" s="6">
        <f t="shared" si="1"/>
        <v>1.5706529782391505</v>
      </c>
    </row>
    <row r="41" spans="1:23" x14ac:dyDescent="0.3">
      <c r="A41" s="35" t="s">
        <v>125</v>
      </c>
      <c r="B41" s="6">
        <v>449.5</v>
      </c>
      <c r="C41" s="6">
        <v>272.7</v>
      </c>
      <c r="D41" s="6">
        <v>612.6</v>
      </c>
      <c r="E41" s="6">
        <v>1099.2</v>
      </c>
      <c r="F41" s="6">
        <v>1002.7</v>
      </c>
      <c r="G41" s="6">
        <v>514.5</v>
      </c>
      <c r="H41" s="6">
        <v>981.2</v>
      </c>
      <c r="I41" s="6">
        <v>1314.1</v>
      </c>
      <c r="J41" s="6">
        <v>348.6</v>
      </c>
      <c r="K41" s="6">
        <v>507.2</v>
      </c>
      <c r="L41" s="6">
        <v>180.6</v>
      </c>
      <c r="M41" s="6">
        <v>502.9</v>
      </c>
      <c r="N41" s="6">
        <v>355.4</v>
      </c>
      <c r="O41" s="6">
        <v>1120.8</v>
      </c>
      <c r="P41" s="6">
        <v>904.7</v>
      </c>
      <c r="Q41" s="6">
        <v>1521.9</v>
      </c>
      <c r="R41" s="10">
        <v>3367.9</v>
      </c>
      <c r="T41" s="6">
        <v>15265.3</v>
      </c>
      <c r="U41" s="6"/>
      <c r="V41" s="10">
        <f t="shared" si="0"/>
        <v>15056.5</v>
      </c>
      <c r="W41" s="6">
        <f t="shared" si="1"/>
        <v>0.7152806689626745</v>
      </c>
    </row>
    <row r="42" spans="1:23" x14ac:dyDescent="0.3">
      <c r="A42" s="35" t="s">
        <v>126</v>
      </c>
      <c r="B42" s="6">
        <v>479.7</v>
      </c>
      <c r="C42" s="6">
        <v>276</v>
      </c>
      <c r="D42" s="6">
        <v>625.6</v>
      </c>
      <c r="E42" s="6">
        <v>1082.8</v>
      </c>
      <c r="F42" s="6">
        <v>1018.6</v>
      </c>
      <c r="G42" s="6">
        <v>504.5</v>
      </c>
      <c r="H42" s="6">
        <v>1007.4</v>
      </c>
      <c r="I42" s="6">
        <v>1334</v>
      </c>
      <c r="J42" s="6">
        <v>347.9</v>
      </c>
      <c r="K42" s="6">
        <v>504.9</v>
      </c>
      <c r="L42" s="6">
        <v>182.5</v>
      </c>
      <c r="M42" s="6">
        <v>503</v>
      </c>
      <c r="N42" s="6">
        <v>355.8</v>
      </c>
      <c r="O42" s="6">
        <v>1125</v>
      </c>
      <c r="P42" s="6">
        <v>910</v>
      </c>
      <c r="Q42" s="6">
        <v>1540.2</v>
      </c>
      <c r="R42" s="10">
        <v>3368.5</v>
      </c>
      <c r="T42" s="6">
        <v>15363.3</v>
      </c>
      <c r="U42" s="6"/>
      <c r="V42" s="10">
        <f t="shared" si="0"/>
        <v>15166.4</v>
      </c>
      <c r="W42" s="6">
        <f t="shared" si="1"/>
        <v>2.9090652293124752</v>
      </c>
    </row>
    <row r="43" spans="1:23" x14ac:dyDescent="0.3">
      <c r="A43" s="35" t="s">
        <v>127</v>
      </c>
      <c r="B43" s="6">
        <v>418</v>
      </c>
      <c r="C43" s="6">
        <v>278.60000000000002</v>
      </c>
      <c r="D43" s="6">
        <v>622.6</v>
      </c>
      <c r="E43" s="6">
        <v>1088.8</v>
      </c>
      <c r="F43" s="6">
        <v>1019.8</v>
      </c>
      <c r="G43" s="6">
        <v>514.4</v>
      </c>
      <c r="H43" s="6">
        <v>1014.3</v>
      </c>
      <c r="I43" s="6">
        <v>1334.8</v>
      </c>
      <c r="J43" s="6">
        <v>349</v>
      </c>
      <c r="K43" s="6">
        <v>503.7</v>
      </c>
      <c r="L43" s="6">
        <v>183.5</v>
      </c>
      <c r="M43" s="6">
        <v>501.4</v>
      </c>
      <c r="N43" s="6">
        <v>354.3</v>
      </c>
      <c r="O43" s="6">
        <v>1118.9000000000001</v>
      </c>
      <c r="P43" s="6">
        <v>918.6</v>
      </c>
      <c r="Q43" s="6">
        <v>1549.4</v>
      </c>
      <c r="R43" s="10">
        <v>3408.7</v>
      </c>
      <c r="T43" s="6">
        <v>15410.9</v>
      </c>
      <c r="U43" s="6"/>
      <c r="V43" s="10">
        <f t="shared" si="0"/>
        <v>15178.8</v>
      </c>
      <c r="W43" s="6">
        <f t="shared" si="1"/>
        <v>0.32690509708773363</v>
      </c>
    </row>
    <row r="44" spans="1:23" x14ac:dyDescent="0.3">
      <c r="A44" s="35" t="s">
        <v>128</v>
      </c>
      <c r="B44" s="6">
        <v>406.7</v>
      </c>
      <c r="C44" s="6">
        <v>284.8</v>
      </c>
      <c r="D44" s="6">
        <v>627.79999999999995</v>
      </c>
      <c r="E44" s="6">
        <v>1100.8</v>
      </c>
      <c r="F44" s="6">
        <v>1031.7</v>
      </c>
      <c r="G44" s="6">
        <v>514.4</v>
      </c>
      <c r="H44" s="6">
        <v>1030.4000000000001</v>
      </c>
      <c r="I44" s="6">
        <v>1334.6</v>
      </c>
      <c r="J44" s="6">
        <v>352</v>
      </c>
      <c r="K44" s="6">
        <v>508</v>
      </c>
      <c r="L44" s="6">
        <v>185.9</v>
      </c>
      <c r="M44" s="6">
        <v>505.4</v>
      </c>
      <c r="N44" s="6">
        <v>355.1</v>
      </c>
      <c r="O44" s="6">
        <v>1128.9000000000001</v>
      </c>
      <c r="P44" s="6">
        <v>920.1</v>
      </c>
      <c r="Q44" s="6">
        <v>1546.8</v>
      </c>
      <c r="R44" s="10">
        <v>3434.2</v>
      </c>
      <c r="T44" s="6">
        <v>15506.9</v>
      </c>
      <c r="U44" s="6"/>
      <c r="V44" s="10">
        <f t="shared" si="0"/>
        <v>15267.599999999999</v>
      </c>
      <c r="W44" s="6">
        <f t="shared" si="1"/>
        <v>2.3332873980634017</v>
      </c>
    </row>
    <row r="45" spans="1:23" x14ac:dyDescent="0.3">
      <c r="A45" s="35" t="s">
        <v>129</v>
      </c>
      <c r="B45" s="6">
        <v>404.5</v>
      </c>
      <c r="C45" s="6">
        <v>283.5</v>
      </c>
      <c r="D45" s="6">
        <v>636.70000000000005</v>
      </c>
      <c r="E45" s="6">
        <v>1095.2</v>
      </c>
      <c r="F45" s="6">
        <v>1040.2</v>
      </c>
      <c r="G45" s="6">
        <v>525.29999999999995</v>
      </c>
      <c r="H45" s="6">
        <v>1036.0999999999999</v>
      </c>
      <c r="I45" s="6">
        <v>1349.2</v>
      </c>
      <c r="J45" s="6">
        <v>358</v>
      </c>
      <c r="K45" s="6">
        <v>517.70000000000005</v>
      </c>
      <c r="L45" s="6">
        <v>190.9</v>
      </c>
      <c r="M45" s="6">
        <v>509.9</v>
      </c>
      <c r="N45" s="6">
        <v>354</v>
      </c>
      <c r="O45" s="6">
        <v>1131.2</v>
      </c>
      <c r="P45" s="6">
        <v>907.1</v>
      </c>
      <c r="Q45" s="6">
        <v>1561</v>
      </c>
      <c r="R45" s="10">
        <v>3450</v>
      </c>
      <c r="T45" s="6">
        <v>15592.6</v>
      </c>
      <c r="U45" s="6"/>
      <c r="V45" s="10">
        <f t="shared" si="0"/>
        <v>15350.5</v>
      </c>
      <c r="W45" s="6">
        <f t="shared" si="1"/>
        <v>2.1660443352369469</v>
      </c>
    </row>
    <row r="46" spans="1:23" x14ac:dyDescent="0.3">
      <c r="A46" s="35" t="s">
        <v>130</v>
      </c>
      <c r="B46" s="6">
        <v>411.4</v>
      </c>
      <c r="C46" s="6">
        <v>279.5</v>
      </c>
      <c r="D46" s="6">
        <v>648.1</v>
      </c>
      <c r="E46" s="6">
        <v>1095.5</v>
      </c>
      <c r="F46" s="6">
        <v>1043.5</v>
      </c>
      <c r="G46" s="6">
        <v>531.20000000000005</v>
      </c>
      <c r="H46" s="6">
        <v>1057.0999999999999</v>
      </c>
      <c r="I46" s="6">
        <v>1354.9</v>
      </c>
      <c r="J46" s="6">
        <v>363.3</v>
      </c>
      <c r="K46" s="6">
        <v>529.20000000000005</v>
      </c>
      <c r="L46" s="6">
        <v>186.8</v>
      </c>
      <c r="M46" s="6">
        <v>515.29999999999995</v>
      </c>
      <c r="N46" s="6">
        <v>353.6</v>
      </c>
      <c r="O46" s="6">
        <v>1145.0999999999999</v>
      </c>
      <c r="P46" s="6">
        <v>917.8</v>
      </c>
      <c r="Q46" s="6">
        <v>1566.6</v>
      </c>
      <c r="R46" s="10">
        <v>3436.5</v>
      </c>
      <c r="T46" s="6">
        <v>15674.8</v>
      </c>
      <c r="U46" s="6"/>
      <c r="V46" s="10">
        <f t="shared" si="0"/>
        <v>15435.4</v>
      </c>
      <c r="W46" s="6">
        <f t="shared" si="1"/>
        <v>2.2062103814708447</v>
      </c>
    </row>
    <row r="47" spans="1:23" x14ac:dyDescent="0.3">
      <c r="A47" s="35" t="s">
        <v>131</v>
      </c>
      <c r="B47" s="6">
        <v>436</v>
      </c>
      <c r="C47" s="6">
        <v>285</v>
      </c>
      <c r="D47" s="6">
        <v>646.1</v>
      </c>
      <c r="E47" s="6">
        <v>1094</v>
      </c>
      <c r="F47" s="6">
        <v>1054.7</v>
      </c>
      <c r="G47" s="6">
        <v>537.29999999999995</v>
      </c>
      <c r="H47" s="6">
        <v>1074.0999999999999</v>
      </c>
      <c r="I47" s="6">
        <v>1374.8</v>
      </c>
      <c r="J47" s="6">
        <v>370.7</v>
      </c>
      <c r="K47" s="6">
        <v>537.70000000000005</v>
      </c>
      <c r="L47" s="6">
        <v>189.8</v>
      </c>
      <c r="M47" s="6">
        <v>516.5</v>
      </c>
      <c r="N47" s="6">
        <v>354.6</v>
      </c>
      <c r="O47" s="6">
        <v>1159.7</v>
      </c>
      <c r="P47" s="6">
        <v>943.1</v>
      </c>
      <c r="Q47" s="6">
        <v>1574.5</v>
      </c>
      <c r="R47" s="10">
        <v>3410</v>
      </c>
      <c r="T47" s="6">
        <v>15777.4</v>
      </c>
      <c r="U47" s="6"/>
      <c r="V47" s="10">
        <f t="shared" si="0"/>
        <v>15558.600000000002</v>
      </c>
      <c r="W47" s="6">
        <f t="shared" si="1"/>
        <v>3.1799870651878495</v>
      </c>
    </row>
    <row r="48" spans="1:23" x14ac:dyDescent="0.3">
      <c r="A48" s="35" t="s">
        <v>132</v>
      </c>
      <c r="B48" s="6">
        <v>450.6</v>
      </c>
      <c r="C48" s="6">
        <v>282.7</v>
      </c>
      <c r="D48" s="6">
        <v>647.5</v>
      </c>
      <c r="E48" s="6">
        <v>1097.5</v>
      </c>
      <c r="F48" s="6">
        <v>1073.0999999999999</v>
      </c>
      <c r="G48" s="6">
        <v>537.70000000000005</v>
      </c>
      <c r="H48" s="6">
        <v>1097.4000000000001</v>
      </c>
      <c r="I48" s="6">
        <v>1391.5</v>
      </c>
      <c r="J48" s="6">
        <v>378.3</v>
      </c>
      <c r="K48" s="6">
        <v>544.4</v>
      </c>
      <c r="L48" s="6">
        <v>195.9</v>
      </c>
      <c r="M48" s="6">
        <v>515.5</v>
      </c>
      <c r="N48" s="6">
        <v>358.4</v>
      </c>
      <c r="O48" s="6">
        <v>1179.0999999999999</v>
      </c>
      <c r="P48" s="6">
        <v>934.2</v>
      </c>
      <c r="Q48" s="6">
        <v>1579.1</v>
      </c>
      <c r="R48" s="10">
        <v>3430</v>
      </c>
      <c r="T48" s="6">
        <v>15897.9</v>
      </c>
      <c r="U48" s="6"/>
      <c r="V48" s="10">
        <f t="shared" si="0"/>
        <v>15692.9</v>
      </c>
      <c r="W48" s="6">
        <f t="shared" si="1"/>
        <v>3.4379361436534328</v>
      </c>
    </row>
    <row r="49" spans="1:23" x14ac:dyDescent="0.3">
      <c r="A49" s="35" t="s">
        <v>133</v>
      </c>
      <c r="B49" s="6">
        <v>446.1</v>
      </c>
      <c r="C49" s="6">
        <v>289.10000000000002</v>
      </c>
      <c r="D49" s="6">
        <v>660.6</v>
      </c>
      <c r="E49" s="6">
        <v>1103.4000000000001</v>
      </c>
      <c r="F49" s="6">
        <v>1075.9000000000001</v>
      </c>
      <c r="G49" s="6">
        <v>542.29999999999995</v>
      </c>
      <c r="H49" s="6">
        <v>1120.2</v>
      </c>
      <c r="I49" s="6">
        <v>1413</v>
      </c>
      <c r="J49" s="6">
        <v>397.5</v>
      </c>
      <c r="K49" s="6">
        <v>551.70000000000005</v>
      </c>
      <c r="L49" s="6">
        <v>194.9</v>
      </c>
      <c r="M49" s="6">
        <v>515.9</v>
      </c>
      <c r="N49" s="6">
        <v>361.5</v>
      </c>
      <c r="O49" s="6">
        <v>1207.2</v>
      </c>
      <c r="P49" s="6">
        <v>944.6</v>
      </c>
      <c r="Q49" s="6">
        <v>1586.8</v>
      </c>
      <c r="R49" s="10">
        <v>3444.7</v>
      </c>
      <c r="T49" s="6">
        <v>16060.2</v>
      </c>
      <c r="U49" s="6"/>
      <c r="V49" s="10">
        <f t="shared" si="0"/>
        <v>15855.400000000001</v>
      </c>
      <c r="W49" s="6">
        <f t="shared" si="1"/>
        <v>4.1207022152734876</v>
      </c>
    </row>
    <row r="50" spans="1:23" x14ac:dyDescent="0.3">
      <c r="A50" s="35" t="s">
        <v>134</v>
      </c>
      <c r="B50" s="6">
        <v>428.6</v>
      </c>
      <c r="C50" s="6">
        <v>282.10000000000002</v>
      </c>
      <c r="D50" s="6">
        <v>667.4</v>
      </c>
      <c r="E50" s="6">
        <v>1112.2</v>
      </c>
      <c r="F50" s="6">
        <v>1093.9000000000001</v>
      </c>
      <c r="G50" s="6">
        <v>555.20000000000005</v>
      </c>
      <c r="H50" s="6">
        <v>1133.2</v>
      </c>
      <c r="I50" s="6">
        <v>1440.2</v>
      </c>
      <c r="J50" s="6">
        <v>393.4</v>
      </c>
      <c r="K50" s="6">
        <v>553.6</v>
      </c>
      <c r="L50" s="6">
        <v>194.5</v>
      </c>
      <c r="M50" s="6">
        <v>513</v>
      </c>
      <c r="N50" s="6">
        <v>365.3</v>
      </c>
      <c r="O50" s="6">
        <v>1221.4000000000001</v>
      </c>
      <c r="P50" s="6">
        <v>950.3</v>
      </c>
      <c r="Q50" s="6">
        <v>1608.7</v>
      </c>
      <c r="R50" s="10">
        <v>3465.6</v>
      </c>
      <c r="T50" s="6">
        <v>16194.4</v>
      </c>
      <c r="U50" s="6"/>
      <c r="V50" s="10">
        <f t="shared" si="0"/>
        <v>15978.599999999999</v>
      </c>
      <c r="W50" s="6">
        <f t="shared" si="1"/>
        <v>3.0960762726907483</v>
      </c>
    </row>
    <row r="51" spans="1:23" x14ac:dyDescent="0.3">
      <c r="A51" s="35" t="s">
        <v>135</v>
      </c>
      <c r="B51" s="6">
        <v>439.4</v>
      </c>
      <c r="C51" s="6">
        <v>291.2</v>
      </c>
      <c r="D51" s="6">
        <v>664.3</v>
      </c>
      <c r="E51" s="6">
        <v>1105.4000000000001</v>
      </c>
      <c r="F51" s="6">
        <v>1089.3</v>
      </c>
      <c r="G51" s="6">
        <v>554</v>
      </c>
      <c r="H51" s="6">
        <v>1172.8</v>
      </c>
      <c r="I51" s="6">
        <v>1464.6</v>
      </c>
      <c r="J51" s="6">
        <v>397.3</v>
      </c>
      <c r="K51" s="6">
        <v>557.70000000000005</v>
      </c>
      <c r="L51" s="6">
        <v>201.8</v>
      </c>
      <c r="M51" s="6">
        <v>520.4</v>
      </c>
      <c r="N51" s="6">
        <v>369</v>
      </c>
      <c r="O51" s="6">
        <v>1226.9000000000001</v>
      </c>
      <c r="P51" s="6">
        <v>963.5</v>
      </c>
      <c r="Q51" s="6">
        <v>1613.9</v>
      </c>
      <c r="R51" s="10">
        <v>3495.6</v>
      </c>
      <c r="T51" s="6">
        <v>16341.3</v>
      </c>
      <c r="U51" s="6"/>
      <c r="V51" s="10">
        <f t="shared" si="0"/>
        <v>16127.1</v>
      </c>
      <c r="W51" s="6">
        <f t="shared" si="1"/>
        <v>3.7003039088604868</v>
      </c>
    </row>
    <row r="52" spans="1:23" x14ac:dyDescent="0.3">
      <c r="A52" s="35" t="s">
        <v>136</v>
      </c>
      <c r="B52" s="6">
        <v>433.5</v>
      </c>
      <c r="C52" s="6">
        <v>279.10000000000002</v>
      </c>
      <c r="D52" s="6">
        <v>665.9</v>
      </c>
      <c r="E52" s="6">
        <v>1113.0999999999999</v>
      </c>
      <c r="F52" s="6">
        <v>1105.7</v>
      </c>
      <c r="G52" s="6">
        <v>556.20000000000005</v>
      </c>
      <c r="H52" s="6">
        <v>1184.8</v>
      </c>
      <c r="I52" s="6">
        <v>1475.9</v>
      </c>
      <c r="J52" s="6">
        <v>411.4</v>
      </c>
      <c r="K52" s="6">
        <v>565.20000000000005</v>
      </c>
      <c r="L52" s="6">
        <v>200.7</v>
      </c>
      <c r="M52" s="6">
        <v>521.20000000000005</v>
      </c>
      <c r="N52" s="6">
        <v>369.6</v>
      </c>
      <c r="O52" s="6">
        <v>1228.8</v>
      </c>
      <c r="P52" s="6">
        <v>968.9</v>
      </c>
      <c r="Q52" s="6">
        <v>1623.5</v>
      </c>
      <c r="R52" s="10">
        <v>3513.1</v>
      </c>
      <c r="T52" s="6">
        <v>16427.3</v>
      </c>
      <c r="U52" s="6"/>
      <c r="V52" s="10">
        <f t="shared" si="0"/>
        <v>16216.6</v>
      </c>
      <c r="W52" s="6">
        <f t="shared" si="1"/>
        <v>2.2137288792340404</v>
      </c>
    </row>
    <row r="53" spans="1:23" x14ac:dyDescent="0.3">
      <c r="A53" s="35" t="s">
        <v>137</v>
      </c>
      <c r="B53" s="6">
        <v>445.3</v>
      </c>
      <c r="C53" s="6">
        <v>280.10000000000002</v>
      </c>
      <c r="D53" s="6">
        <v>665.1</v>
      </c>
      <c r="E53" s="6">
        <v>1108.5</v>
      </c>
      <c r="F53" s="6">
        <v>1093.3</v>
      </c>
      <c r="G53" s="6">
        <v>560.1</v>
      </c>
      <c r="H53" s="6">
        <v>1194.8</v>
      </c>
      <c r="I53" s="6">
        <v>1486.1</v>
      </c>
      <c r="J53" s="6">
        <v>416.4</v>
      </c>
      <c r="K53" s="6">
        <v>576.29999999999995</v>
      </c>
      <c r="L53" s="6">
        <v>200.7</v>
      </c>
      <c r="M53" s="6">
        <v>530.1</v>
      </c>
      <c r="N53" s="6">
        <v>371.4</v>
      </c>
      <c r="O53" s="6">
        <v>1240.5</v>
      </c>
      <c r="P53" s="6">
        <v>977</v>
      </c>
      <c r="Q53" s="6">
        <v>1636.4</v>
      </c>
      <c r="R53" s="10">
        <v>3485.1</v>
      </c>
      <c r="T53" s="6">
        <v>16469.8</v>
      </c>
      <c r="U53" s="6"/>
      <c r="V53" s="10">
        <f t="shared" si="0"/>
        <v>16267.2</v>
      </c>
      <c r="W53" s="6">
        <f t="shared" si="1"/>
        <v>1.2461606320888512</v>
      </c>
    </row>
    <row r="54" spans="1:23" x14ac:dyDescent="0.3">
      <c r="A54" s="35" t="s">
        <v>138</v>
      </c>
      <c r="B54" s="6">
        <v>475.5</v>
      </c>
      <c r="C54" s="6">
        <v>275.60000000000002</v>
      </c>
      <c r="D54" s="6">
        <v>674.7</v>
      </c>
      <c r="E54" s="6">
        <v>1114.2</v>
      </c>
      <c r="F54" s="6">
        <v>1111.5</v>
      </c>
      <c r="G54" s="6">
        <v>560.29999999999995</v>
      </c>
      <c r="H54" s="6">
        <v>1213.9000000000001</v>
      </c>
      <c r="I54" s="6">
        <v>1505.3</v>
      </c>
      <c r="J54" s="6">
        <v>429.3</v>
      </c>
      <c r="K54" s="6">
        <v>577.4</v>
      </c>
      <c r="L54" s="6">
        <v>200.3</v>
      </c>
      <c r="M54" s="6">
        <v>527.1</v>
      </c>
      <c r="N54" s="6">
        <v>368.6</v>
      </c>
      <c r="O54" s="6">
        <v>1238.4000000000001</v>
      </c>
      <c r="P54" s="6">
        <v>955.9</v>
      </c>
      <c r="Q54" s="6">
        <v>1654.4</v>
      </c>
      <c r="R54" s="10">
        <v>3532.6</v>
      </c>
      <c r="T54" s="6">
        <v>16596</v>
      </c>
      <c r="U54" s="6"/>
      <c r="V54" s="10">
        <f t="shared" si="0"/>
        <v>16415</v>
      </c>
      <c r="W54" s="6">
        <f t="shared" si="1"/>
        <v>3.6178961659185931</v>
      </c>
    </row>
    <row r="55" spans="1:23" x14ac:dyDescent="0.3">
      <c r="A55" s="35" t="s">
        <v>139</v>
      </c>
      <c r="B55" s="6">
        <v>486.5</v>
      </c>
      <c r="C55" s="6">
        <v>291</v>
      </c>
      <c r="D55" s="6">
        <v>676</v>
      </c>
      <c r="E55" s="6">
        <v>1094.4000000000001</v>
      </c>
      <c r="F55" s="6">
        <v>1116.4000000000001</v>
      </c>
      <c r="G55" s="6">
        <v>565.4</v>
      </c>
      <c r="H55" s="6">
        <v>1248.7</v>
      </c>
      <c r="I55" s="6">
        <v>1519.3</v>
      </c>
      <c r="J55" s="6">
        <v>432.9</v>
      </c>
      <c r="K55" s="6">
        <v>581.4</v>
      </c>
      <c r="L55" s="6">
        <v>201.2</v>
      </c>
      <c r="M55" s="6">
        <v>529.70000000000005</v>
      </c>
      <c r="N55" s="6">
        <v>367.2</v>
      </c>
      <c r="O55" s="6">
        <v>1240.4000000000001</v>
      </c>
      <c r="P55" s="6">
        <v>987.5</v>
      </c>
      <c r="Q55" s="6">
        <v>1665.3</v>
      </c>
      <c r="R55" s="10">
        <v>3553</v>
      </c>
      <c r="T55" s="6">
        <v>16726.900000000001</v>
      </c>
      <c r="U55" s="6"/>
      <c r="V55" s="10">
        <f t="shared" si="0"/>
        <v>16556.3</v>
      </c>
      <c r="W55" s="6">
        <f t="shared" si="1"/>
        <v>3.4284572350705784</v>
      </c>
    </row>
    <row r="56" spans="1:23" x14ac:dyDescent="0.3">
      <c r="A56" s="35" t="s">
        <v>140</v>
      </c>
      <c r="B56" s="6">
        <v>499.9</v>
      </c>
      <c r="C56" s="6">
        <v>282.10000000000002</v>
      </c>
      <c r="D56" s="6">
        <v>676.5</v>
      </c>
      <c r="E56" s="6">
        <v>1102.9000000000001</v>
      </c>
      <c r="F56" s="6">
        <v>1129.7</v>
      </c>
      <c r="G56" s="6">
        <v>571.4</v>
      </c>
      <c r="H56" s="6">
        <v>1266.4000000000001</v>
      </c>
      <c r="I56" s="6">
        <v>1544</v>
      </c>
      <c r="J56" s="6">
        <v>434.1</v>
      </c>
      <c r="K56" s="6">
        <v>586.20000000000005</v>
      </c>
      <c r="L56" s="6">
        <v>206.9</v>
      </c>
      <c r="M56" s="6">
        <v>537.6</v>
      </c>
      <c r="N56" s="6">
        <v>370</v>
      </c>
      <c r="O56" s="6">
        <v>1237.8</v>
      </c>
      <c r="P56" s="6">
        <v>1019.9</v>
      </c>
      <c r="Q56" s="6">
        <v>1672</v>
      </c>
      <c r="R56" s="10">
        <v>3556.3</v>
      </c>
      <c r="T56" s="6">
        <v>16852.8</v>
      </c>
      <c r="U56" s="6"/>
      <c r="V56" s="10">
        <f t="shared" si="0"/>
        <v>16693.7</v>
      </c>
      <c r="W56" s="6">
        <f t="shared" si="1"/>
        <v>3.3058834790028269</v>
      </c>
    </row>
    <row r="57" spans="1:23" x14ac:dyDescent="0.3">
      <c r="A57" s="41" t="s">
        <v>141</v>
      </c>
      <c r="B57" s="6">
        <v>491.1</v>
      </c>
      <c r="C57" s="6">
        <v>297.5</v>
      </c>
      <c r="D57" s="6">
        <v>671.9</v>
      </c>
      <c r="E57" s="6">
        <v>1107</v>
      </c>
      <c r="F57" s="6">
        <v>1134</v>
      </c>
      <c r="G57" s="6">
        <v>567.5</v>
      </c>
      <c r="H57" s="6">
        <v>1282.4000000000001</v>
      </c>
      <c r="I57" s="6">
        <v>1552.9</v>
      </c>
      <c r="J57" s="6">
        <v>437.6</v>
      </c>
      <c r="K57" s="6">
        <v>587.20000000000005</v>
      </c>
      <c r="L57" s="6">
        <v>208.7</v>
      </c>
      <c r="M57" s="6">
        <v>529.4</v>
      </c>
      <c r="N57" s="6">
        <v>369.6</v>
      </c>
      <c r="O57" s="6">
        <v>1240</v>
      </c>
      <c r="P57" s="6">
        <v>1013</v>
      </c>
      <c r="Q57" s="6">
        <v>1674</v>
      </c>
      <c r="R57" s="10">
        <v>3590.8</v>
      </c>
      <c r="T57" s="6">
        <v>16918.599999999999</v>
      </c>
      <c r="U57" s="6"/>
      <c r="V57" s="10">
        <f>SUM(B57:R57)</f>
        <v>16754.599999999999</v>
      </c>
      <c r="W57" s="6">
        <f t="shared" si="1"/>
        <v>1.4565778779809757</v>
      </c>
    </row>
    <row r="58" spans="1:23" x14ac:dyDescent="0.3">
      <c r="A58" s="35" t="s">
        <v>142</v>
      </c>
      <c r="B58" s="6">
        <v>495.5</v>
      </c>
      <c r="C58" s="6">
        <v>297.8</v>
      </c>
      <c r="D58" s="6">
        <v>664.7</v>
      </c>
      <c r="E58" s="6">
        <v>1116.0999999999999</v>
      </c>
      <c r="F58" s="6">
        <v>1113.5</v>
      </c>
      <c r="G58" s="6">
        <v>554</v>
      </c>
      <c r="H58" s="6">
        <v>1276.9000000000001</v>
      </c>
      <c r="I58" s="6">
        <v>1544.4</v>
      </c>
      <c r="J58" s="6">
        <v>436.5</v>
      </c>
      <c r="K58" s="6">
        <v>578.6</v>
      </c>
      <c r="L58" s="6">
        <v>187.1</v>
      </c>
      <c r="M58" s="6">
        <v>473.3</v>
      </c>
      <c r="N58" s="6">
        <v>355.8</v>
      </c>
      <c r="O58" s="6">
        <v>1217.2</v>
      </c>
      <c r="P58" s="6">
        <v>1008.7</v>
      </c>
      <c r="Q58" s="6">
        <v>1639</v>
      </c>
      <c r="R58" s="10">
        <v>3541.3</v>
      </c>
      <c r="T58" s="6">
        <v>16662.5</v>
      </c>
      <c r="U58" s="6"/>
      <c r="V58" s="10">
        <f>SUM(B58:R58)</f>
        <v>16500.400000000001</v>
      </c>
      <c r="W58" s="6">
        <f t="shared" si="1"/>
        <v>-6.1152897587029402</v>
      </c>
    </row>
    <row r="59" spans="1:23" x14ac:dyDescent="0.3">
      <c r="A59" s="35" t="s">
        <v>143</v>
      </c>
      <c r="B59" s="6">
        <v>433.1</v>
      </c>
      <c r="C59" s="6">
        <v>299.8</v>
      </c>
      <c r="D59" s="6">
        <v>614.1</v>
      </c>
      <c r="E59" s="6">
        <v>1010.2</v>
      </c>
      <c r="F59" s="6">
        <v>1013</v>
      </c>
      <c r="G59" s="6">
        <v>427.3</v>
      </c>
      <c r="H59" s="6">
        <v>1255.8</v>
      </c>
      <c r="I59" s="6">
        <v>1428.5</v>
      </c>
      <c r="J59" s="6">
        <v>426.2</v>
      </c>
      <c r="K59" s="6">
        <v>495.4</v>
      </c>
      <c r="L59" s="6">
        <v>86.1</v>
      </c>
      <c r="M59" s="6">
        <v>275.5</v>
      </c>
      <c r="N59" s="6">
        <v>285.2</v>
      </c>
      <c r="O59" s="6">
        <v>1048.3</v>
      </c>
      <c r="P59" s="6">
        <v>920.3</v>
      </c>
      <c r="Q59" s="6">
        <v>1400.9</v>
      </c>
      <c r="R59" s="10">
        <v>3502.8</v>
      </c>
      <c r="T59" s="6">
        <v>15052.8</v>
      </c>
      <c r="U59" s="6"/>
      <c r="V59" s="10">
        <f t="shared" si="0"/>
        <v>14922.5</v>
      </c>
      <c r="W59" s="6">
        <f t="shared" si="1"/>
        <v>-40.20579279050672</v>
      </c>
    </row>
    <row r="60" spans="1:23" x14ac:dyDescent="0.3">
      <c r="A60" s="35" t="s">
        <v>144</v>
      </c>
      <c r="B60" s="6">
        <v>412.9</v>
      </c>
      <c r="C60" s="6">
        <v>302.7</v>
      </c>
      <c r="D60" s="6">
        <v>653</v>
      </c>
      <c r="E60" s="6">
        <v>1106.4000000000001</v>
      </c>
      <c r="F60" s="6">
        <v>1117.5</v>
      </c>
      <c r="G60" s="6">
        <v>487</v>
      </c>
      <c r="H60" s="6">
        <v>1323.4</v>
      </c>
      <c r="I60" s="6">
        <v>1505.9</v>
      </c>
      <c r="J60" s="6">
        <v>433.4</v>
      </c>
      <c r="K60" s="6">
        <v>549.6</v>
      </c>
      <c r="L60" s="6">
        <v>121</v>
      </c>
      <c r="M60" s="6">
        <v>398.4</v>
      </c>
      <c r="N60" s="6">
        <v>324.5</v>
      </c>
      <c r="O60" s="6">
        <v>1214</v>
      </c>
      <c r="P60" s="6">
        <v>1014.4</v>
      </c>
      <c r="Q60" s="6">
        <v>1590.1</v>
      </c>
      <c r="R60" s="10">
        <v>3586.9</v>
      </c>
      <c r="T60" s="6">
        <v>16327.1</v>
      </c>
      <c r="U60" s="6"/>
      <c r="V60" s="10">
        <f t="shared" si="0"/>
        <v>16141.099999999999</v>
      </c>
      <c r="W60" s="6">
        <f t="shared" si="1"/>
        <v>31.399469245717693</v>
      </c>
    </row>
    <row r="61" spans="1:23" x14ac:dyDescent="0.3">
      <c r="A61" s="35" t="s">
        <v>145</v>
      </c>
      <c r="B61" s="6">
        <v>412.8</v>
      </c>
      <c r="C61" s="6">
        <v>294</v>
      </c>
      <c r="D61" s="6">
        <v>670</v>
      </c>
      <c r="E61" s="6">
        <v>1102.8</v>
      </c>
      <c r="F61" s="6">
        <v>1118</v>
      </c>
      <c r="G61" s="6">
        <v>492.7</v>
      </c>
      <c r="H61" s="6">
        <v>1330</v>
      </c>
      <c r="I61" s="6">
        <v>1525.9</v>
      </c>
      <c r="J61" s="6">
        <v>463.1</v>
      </c>
      <c r="K61" s="6">
        <v>575.5</v>
      </c>
      <c r="L61" s="6">
        <v>134</v>
      </c>
      <c r="M61" s="6">
        <v>387.1</v>
      </c>
      <c r="N61" s="6">
        <v>326.39999999999998</v>
      </c>
      <c r="O61" s="6">
        <v>1233.5999999999999</v>
      </c>
      <c r="P61" s="6">
        <v>1016.3</v>
      </c>
      <c r="Q61" s="6">
        <v>1611.7</v>
      </c>
      <c r="R61" s="10">
        <v>3643.5</v>
      </c>
      <c r="T61" s="6">
        <v>16526.900000000001</v>
      </c>
      <c r="U61" s="6"/>
      <c r="V61" s="10">
        <f t="shared" si="0"/>
        <v>16337.4</v>
      </c>
      <c r="W61" s="6">
        <f t="shared" si="1"/>
        <v>4.8352575476467807</v>
      </c>
    </row>
    <row r="62" spans="1:23" x14ac:dyDescent="0.3">
      <c r="A62" s="35" t="s">
        <v>379</v>
      </c>
      <c r="B62" s="6">
        <v>409.2</v>
      </c>
      <c r="C62" s="6">
        <v>287.5</v>
      </c>
      <c r="D62" s="6">
        <v>679.7</v>
      </c>
      <c r="E62" s="6">
        <v>1112</v>
      </c>
      <c r="F62" s="6">
        <v>1162.8</v>
      </c>
      <c r="G62" s="6">
        <v>503.4</v>
      </c>
      <c r="H62" s="6">
        <v>1376.4</v>
      </c>
      <c r="I62" s="6">
        <v>1562.8</v>
      </c>
      <c r="J62" s="6">
        <v>472</v>
      </c>
      <c r="K62" s="6">
        <v>604.1</v>
      </c>
      <c r="L62" s="6">
        <v>144.80000000000001</v>
      </c>
      <c r="M62" s="6">
        <v>397.7</v>
      </c>
      <c r="N62" s="6">
        <v>318.89999999999998</v>
      </c>
      <c r="O62" s="6">
        <v>1272</v>
      </c>
      <c r="P62" s="6">
        <v>1025.2</v>
      </c>
      <c r="Q62" s="7">
        <v>1607.1</v>
      </c>
      <c r="R62" s="10">
        <v>3697.9</v>
      </c>
      <c r="T62" s="6">
        <v>16812.2</v>
      </c>
      <c r="U62" s="6"/>
      <c r="V62" s="10">
        <f t="shared" si="0"/>
        <v>16633.500000000004</v>
      </c>
      <c r="W62" s="6">
        <f t="shared" si="1"/>
        <v>7.1847104140658233</v>
      </c>
    </row>
    <row r="63" spans="1:23" x14ac:dyDescent="0.3">
      <c r="A63" s="35" t="s">
        <v>380</v>
      </c>
      <c r="B63" s="6">
        <v>416.5</v>
      </c>
      <c r="C63" s="6">
        <v>290.2</v>
      </c>
      <c r="D63" s="6">
        <v>690.7</v>
      </c>
      <c r="E63" s="6">
        <v>1122.2</v>
      </c>
      <c r="F63" s="6">
        <v>1117.5</v>
      </c>
      <c r="G63" s="6">
        <v>490.7</v>
      </c>
      <c r="H63" s="6">
        <v>1456</v>
      </c>
      <c r="I63" s="6">
        <v>1619.4</v>
      </c>
      <c r="J63" s="6">
        <v>474.6</v>
      </c>
      <c r="K63" s="6">
        <v>618.20000000000005</v>
      </c>
      <c r="L63" s="6">
        <v>150.30000000000001</v>
      </c>
      <c r="M63" s="6">
        <v>466.1</v>
      </c>
      <c r="N63" s="6">
        <v>332</v>
      </c>
      <c r="O63" s="6">
        <v>1285.5</v>
      </c>
      <c r="P63" s="6">
        <v>1042.8</v>
      </c>
      <c r="Q63" s="7">
        <v>1631.2</v>
      </c>
      <c r="R63" s="10">
        <v>3737.3</v>
      </c>
      <c r="T63" s="6">
        <v>17104.599999999999</v>
      </c>
      <c r="U63" s="6"/>
      <c r="V63" s="10">
        <f t="shared" si="0"/>
        <v>16941.2</v>
      </c>
      <c r="W63" s="6">
        <f t="shared" si="1"/>
        <v>7.3319163553643314</v>
      </c>
    </row>
    <row r="64" spans="1:23" x14ac:dyDescent="0.3">
      <c r="A64" s="35" t="s">
        <v>382</v>
      </c>
      <c r="B64" s="6">
        <v>408</v>
      </c>
      <c r="C64" s="6">
        <v>277.7</v>
      </c>
      <c r="D64" s="6">
        <v>665.3</v>
      </c>
      <c r="E64" s="6">
        <v>1098.8</v>
      </c>
      <c r="F64" s="6">
        <v>1076.0999999999999</v>
      </c>
      <c r="G64" s="6">
        <v>505</v>
      </c>
      <c r="H64" s="6">
        <v>1484.3</v>
      </c>
      <c r="I64" s="6">
        <v>1667.2</v>
      </c>
      <c r="J64" s="6">
        <v>483.7</v>
      </c>
      <c r="K64" s="6">
        <v>641.5</v>
      </c>
      <c r="L64" s="6">
        <v>164.4</v>
      </c>
      <c r="M64" s="6">
        <v>486.2</v>
      </c>
      <c r="N64" s="6">
        <v>337.2</v>
      </c>
      <c r="O64" s="6">
        <v>1277.4000000000001</v>
      </c>
      <c r="P64" s="6">
        <v>1041.7</v>
      </c>
      <c r="Q64" s="7">
        <v>1644.7</v>
      </c>
      <c r="R64" s="10">
        <v>3777.9</v>
      </c>
      <c r="T64" s="6">
        <v>17186.5</v>
      </c>
      <c r="U64" s="6"/>
      <c r="V64" s="10">
        <f>SUM(B64:R64)</f>
        <v>17037.100000000002</v>
      </c>
      <c r="W64" s="6">
        <f t="shared" si="1"/>
        <v>2.2579176626010118</v>
      </c>
    </row>
    <row r="65" spans="1:26" x14ac:dyDescent="0.3">
      <c r="A65" s="35" t="s">
        <v>387</v>
      </c>
      <c r="B65" s="6">
        <v>419.8</v>
      </c>
      <c r="C65" s="6">
        <v>271.60000000000002</v>
      </c>
      <c r="D65" s="6">
        <v>649.1</v>
      </c>
      <c r="E65" s="6">
        <v>1123.7</v>
      </c>
      <c r="F65" s="6">
        <v>1096.0999999999999</v>
      </c>
      <c r="G65" s="6">
        <v>515.79999999999995</v>
      </c>
      <c r="H65" s="6">
        <v>1553.9</v>
      </c>
      <c r="I65" s="6">
        <v>1716.2</v>
      </c>
      <c r="J65" s="6">
        <v>484.8</v>
      </c>
      <c r="K65" s="6">
        <v>669.5</v>
      </c>
      <c r="L65" s="6">
        <v>173.5</v>
      </c>
      <c r="M65" s="6">
        <v>489.9</v>
      </c>
      <c r="N65" s="6">
        <v>340.7</v>
      </c>
      <c r="O65" s="6">
        <v>1307.5</v>
      </c>
      <c r="P65" s="6">
        <v>1072.0999999999999</v>
      </c>
      <c r="Q65" s="7">
        <v>1673.6</v>
      </c>
      <c r="R65" s="10">
        <v>3832.3</v>
      </c>
      <c r="T65" s="6">
        <v>17515.099999999999</v>
      </c>
      <c r="U65" s="6"/>
      <c r="V65" s="10">
        <f>SUM(B65:R65)</f>
        <v>17390.100000000002</v>
      </c>
      <c r="W65" s="6">
        <f t="shared" ref="W65:W66" si="2">400*LN(V65/V64)</f>
        <v>8.20310386271351</v>
      </c>
    </row>
    <row r="66" spans="1:26" x14ac:dyDescent="0.3">
      <c r="A66" s="35" t="s">
        <v>419</v>
      </c>
      <c r="B66" s="44">
        <v>392</v>
      </c>
      <c r="C66" s="6">
        <v>281.89999999999998</v>
      </c>
      <c r="D66" s="6">
        <v>650.20000000000005</v>
      </c>
      <c r="E66" s="6">
        <v>1113</v>
      </c>
      <c r="F66" s="6">
        <v>1066.9000000000001</v>
      </c>
      <c r="G66" s="6">
        <v>504.1</v>
      </c>
      <c r="H66" s="6">
        <v>1567.8</v>
      </c>
      <c r="I66" s="6">
        <v>1723</v>
      </c>
      <c r="J66" s="6">
        <v>491</v>
      </c>
      <c r="K66" s="6">
        <v>676.5</v>
      </c>
      <c r="L66" s="6">
        <v>175.8</v>
      </c>
      <c r="M66" s="6">
        <v>480.4</v>
      </c>
      <c r="N66" s="6">
        <v>342.3</v>
      </c>
      <c r="O66" s="6">
        <v>1311.5</v>
      </c>
      <c r="P66" s="6">
        <v>1023.4</v>
      </c>
      <c r="Q66" s="7">
        <v>1684.3</v>
      </c>
      <c r="R66" s="10">
        <v>3819.9</v>
      </c>
      <c r="T66" s="6">
        <v>17423.900000000001</v>
      </c>
      <c r="U66" s="6"/>
      <c r="V66" s="10">
        <f>SUM(B66:R66)</f>
        <v>17303.999999999996</v>
      </c>
      <c r="W66" s="6">
        <f t="shared" si="2"/>
        <v>-1.9853560520731992</v>
      </c>
    </row>
    <row r="68" spans="1:26" x14ac:dyDescent="0.3">
      <c r="A68" s="35" t="s">
        <v>388</v>
      </c>
    </row>
    <row r="69" spans="1:26" x14ac:dyDescent="0.3">
      <c r="A69" s="21" t="s">
        <v>87</v>
      </c>
      <c r="B69" s="6">
        <f>B3/B$57</f>
        <v>0.58114436978212169</v>
      </c>
      <c r="C69" s="6">
        <f t="shared" ref="C69:R82" si="3">C3/C$57</f>
        <v>0.8023529411764706</v>
      </c>
      <c r="D69" s="6">
        <f t="shared" si="3"/>
        <v>1.1579104033338294</v>
      </c>
      <c r="E69" s="6">
        <f t="shared" si="3"/>
        <v>0.88301716350496839</v>
      </c>
      <c r="F69" s="6">
        <f t="shared" si="3"/>
        <v>0.88139329805996469</v>
      </c>
      <c r="G69" s="6">
        <f t="shared" si="3"/>
        <v>0.84546255506607937</v>
      </c>
      <c r="H69" s="6">
        <f t="shared" si="3"/>
        <v>0.48112913287585773</v>
      </c>
      <c r="I69" s="6">
        <f t="shared" si="3"/>
        <v>0.64852855946937982</v>
      </c>
      <c r="J69" s="6">
        <f t="shared" si="3"/>
        <v>0.64099634369287017</v>
      </c>
      <c r="K69" s="6">
        <f t="shared" si="3"/>
        <v>0.72632833787465934</v>
      </c>
      <c r="L69" s="6">
        <f t="shared" si="3"/>
        <v>0.72208912314326779</v>
      </c>
      <c r="M69" s="6">
        <f t="shared" si="3"/>
        <v>0.88061956932376273</v>
      </c>
      <c r="N69" s="6">
        <f t="shared" si="3"/>
        <v>1.0825216450216451</v>
      </c>
      <c r="O69" s="6">
        <f t="shared" si="3"/>
        <v>0.76766129032258068</v>
      </c>
      <c r="P69" s="6">
        <f t="shared" si="3"/>
        <v>1.0408687068114513</v>
      </c>
      <c r="Q69" s="6">
        <f t="shared" si="3"/>
        <v>0.72765830346475502</v>
      </c>
      <c r="R69" s="6">
        <f t="shared" si="3"/>
        <v>0.80199398462738114</v>
      </c>
      <c r="S69" s="6"/>
      <c r="T69" s="6">
        <f t="shared" ref="T69:V69" si="4">T3/T$57</f>
        <v>0.78927334413012906</v>
      </c>
      <c r="U69" s="6"/>
      <c r="V69" s="6">
        <f t="shared" si="4"/>
        <v>0.78851181168156814</v>
      </c>
    </row>
    <row r="70" spans="1:26" x14ac:dyDescent="0.3">
      <c r="A70" s="35" t="s">
        <v>88</v>
      </c>
      <c r="B70" s="6">
        <f t="shared" ref="B70:Q132" si="5">B4/B$57</f>
        <v>0.59600895947872123</v>
      </c>
      <c r="C70" s="6">
        <f t="shared" si="5"/>
        <v>0.81008403361344539</v>
      </c>
      <c r="D70" s="6">
        <f t="shared" si="5"/>
        <v>1.1375204643548147</v>
      </c>
      <c r="E70" s="6">
        <f t="shared" si="5"/>
        <v>0.88672086720867216</v>
      </c>
      <c r="F70" s="6">
        <f t="shared" si="5"/>
        <v>0.86146384479717808</v>
      </c>
      <c r="G70" s="6">
        <f t="shared" si="5"/>
        <v>0.84352422907488989</v>
      </c>
      <c r="H70" s="6">
        <f t="shared" si="5"/>
        <v>0.49851840299438543</v>
      </c>
      <c r="I70" s="6">
        <f t="shared" si="5"/>
        <v>0.65129757228411356</v>
      </c>
      <c r="J70" s="6">
        <f t="shared" si="5"/>
        <v>0.62728519195612431</v>
      </c>
      <c r="K70" s="6">
        <f t="shared" si="5"/>
        <v>0.72666893732970017</v>
      </c>
      <c r="L70" s="6">
        <f t="shared" si="5"/>
        <v>0.71394345951126026</v>
      </c>
      <c r="M70" s="6">
        <f t="shared" si="5"/>
        <v>0.88326407253494532</v>
      </c>
      <c r="N70" s="6">
        <f t="shared" si="5"/>
        <v>1.0760281385281385</v>
      </c>
      <c r="O70" s="6">
        <f t="shared" si="5"/>
        <v>0.76677419354838705</v>
      </c>
      <c r="P70" s="6">
        <f t="shared" si="5"/>
        <v>1.0404738400789733</v>
      </c>
      <c r="Q70" s="6">
        <f t="shared" si="5"/>
        <v>0.72586618876941456</v>
      </c>
      <c r="R70" s="6">
        <f t="shared" si="3"/>
        <v>0.80823214882477434</v>
      </c>
      <c r="T70" s="6">
        <f t="shared" ref="T70" si="6">T4/T$57</f>
        <v>0.78972846453016221</v>
      </c>
      <c r="U70" s="6"/>
      <c r="V70" s="6">
        <f t="shared" ref="V70" si="7">V4/V$57</f>
        <v>0.78924593842884949</v>
      </c>
      <c r="Y70" s="18"/>
      <c r="Z70" s="18"/>
    </row>
    <row r="71" spans="1:26" x14ac:dyDescent="0.3">
      <c r="A71" s="35" t="s">
        <v>89</v>
      </c>
      <c r="B71" s="6">
        <f t="shared" si="5"/>
        <v>0.63347587049480758</v>
      </c>
      <c r="C71" s="6">
        <f t="shared" si="3"/>
        <v>0.79092436974789915</v>
      </c>
      <c r="D71" s="6">
        <f t="shared" si="3"/>
        <v>1.1073076350647417</v>
      </c>
      <c r="E71" s="6">
        <f t="shared" si="3"/>
        <v>0.89322493224932242</v>
      </c>
      <c r="F71" s="6">
        <f t="shared" si="3"/>
        <v>0.87134038800705471</v>
      </c>
      <c r="G71" s="6">
        <f t="shared" si="3"/>
        <v>0.83876651982378858</v>
      </c>
      <c r="H71" s="6">
        <f t="shared" si="3"/>
        <v>0.49539925140361812</v>
      </c>
      <c r="I71" s="6">
        <f t="shared" si="3"/>
        <v>0.65793032391010364</v>
      </c>
      <c r="J71" s="6">
        <f t="shared" si="3"/>
        <v>0.62728519195612431</v>
      </c>
      <c r="K71" s="6">
        <f t="shared" si="3"/>
        <v>0.73501362397820158</v>
      </c>
      <c r="L71" s="6">
        <f t="shared" si="3"/>
        <v>0.72113080977479638</v>
      </c>
      <c r="M71" s="6">
        <f t="shared" si="3"/>
        <v>0.88099735549678881</v>
      </c>
      <c r="N71" s="6">
        <f t="shared" si="3"/>
        <v>1.0714285714285714</v>
      </c>
      <c r="O71" s="6">
        <f t="shared" si="3"/>
        <v>0.77879032258064518</v>
      </c>
      <c r="P71" s="6">
        <f t="shared" si="3"/>
        <v>1.061599210266535</v>
      </c>
      <c r="Q71" s="6">
        <f t="shared" ref="Q71" si="8">Q5/Q$57</f>
        <v>0.72891278375149349</v>
      </c>
      <c r="R71" s="6">
        <f t="shared" si="3"/>
        <v>0.8213768519549961</v>
      </c>
      <c r="T71" s="6">
        <f t="shared" ref="T71" si="9">T5/T$57</f>
        <v>0.79562138711240882</v>
      </c>
      <c r="U71" s="6"/>
      <c r="V71" s="6">
        <f t="shared" ref="V71" si="10">V5/V$57</f>
        <v>0.79560240172848062</v>
      </c>
    </row>
    <row r="72" spans="1:26" x14ac:dyDescent="0.3">
      <c r="A72" s="35" t="s">
        <v>90</v>
      </c>
      <c r="B72" s="6">
        <f t="shared" si="5"/>
        <v>0.64487884341274682</v>
      </c>
      <c r="C72" s="6">
        <f t="shared" si="3"/>
        <v>0.78218487394957981</v>
      </c>
      <c r="D72" s="6">
        <f t="shared" si="3"/>
        <v>1.1146003869623455</v>
      </c>
      <c r="E72" s="6">
        <f t="shared" si="3"/>
        <v>0.89304426377597113</v>
      </c>
      <c r="F72" s="6">
        <f t="shared" si="3"/>
        <v>0.85864197530864206</v>
      </c>
      <c r="G72" s="6">
        <f t="shared" si="3"/>
        <v>0.8176211453744493</v>
      </c>
      <c r="H72" s="6">
        <f t="shared" si="3"/>
        <v>0.5100592638802246</v>
      </c>
      <c r="I72" s="6">
        <f t="shared" si="3"/>
        <v>0.65954021508146043</v>
      </c>
      <c r="J72" s="6">
        <f t="shared" si="3"/>
        <v>0.62957038391224862</v>
      </c>
      <c r="K72" s="6">
        <f t="shared" si="3"/>
        <v>0.74863760217983655</v>
      </c>
      <c r="L72" s="6">
        <f t="shared" si="3"/>
        <v>0.72352659319597512</v>
      </c>
      <c r="M72" s="6">
        <f t="shared" si="3"/>
        <v>0.88231960710238011</v>
      </c>
      <c r="N72" s="6">
        <f t="shared" si="3"/>
        <v>1.0657467532467531</v>
      </c>
      <c r="O72" s="6">
        <f t="shared" si="3"/>
        <v>0.77879032258064518</v>
      </c>
      <c r="P72" s="6">
        <f t="shared" si="3"/>
        <v>1.0450148075024679</v>
      </c>
      <c r="Q72" s="6">
        <f t="shared" ref="Q72" si="11">Q6/Q$57</f>
        <v>0.72395459976105148</v>
      </c>
      <c r="R72" s="6">
        <f t="shared" si="3"/>
        <v>0.83045560877798819</v>
      </c>
      <c r="T72" s="6">
        <f t="shared" ref="T72" si="12">T6/T$57</f>
        <v>0.7972941023488942</v>
      </c>
      <c r="U72" s="6"/>
      <c r="V72" s="6">
        <f t="shared" ref="V72" si="13">V6/V$57</f>
        <v>0.79668867057405146</v>
      </c>
    </row>
    <row r="73" spans="1:26" x14ac:dyDescent="0.3">
      <c r="A73" s="35" t="s">
        <v>91</v>
      </c>
      <c r="B73" s="6">
        <f t="shared" si="5"/>
        <v>0.66279780085522289</v>
      </c>
      <c r="C73" s="6">
        <f t="shared" si="3"/>
        <v>0.81176470588235294</v>
      </c>
      <c r="D73" s="6">
        <f t="shared" si="3"/>
        <v>1.1306742074713501</v>
      </c>
      <c r="E73" s="6">
        <f t="shared" si="3"/>
        <v>0.91897018970189703</v>
      </c>
      <c r="F73" s="6">
        <f t="shared" si="3"/>
        <v>0.83633156966490296</v>
      </c>
      <c r="G73" s="6">
        <f t="shared" si="3"/>
        <v>0.84299559471365637</v>
      </c>
      <c r="H73" s="6">
        <f t="shared" si="3"/>
        <v>0.52698066126013721</v>
      </c>
      <c r="I73" s="6">
        <f t="shared" si="3"/>
        <v>0.66327516259900832</v>
      </c>
      <c r="J73" s="6">
        <f t="shared" si="3"/>
        <v>0.61585923217550276</v>
      </c>
      <c r="K73" s="6">
        <f t="shared" si="3"/>
        <v>0.76634877384196176</v>
      </c>
      <c r="L73" s="6">
        <f t="shared" si="3"/>
        <v>0.72208912314326779</v>
      </c>
      <c r="M73" s="6">
        <f t="shared" si="3"/>
        <v>0.87419720438231963</v>
      </c>
      <c r="N73" s="6">
        <f t="shared" si="3"/>
        <v>1.0570887445887445</v>
      </c>
      <c r="O73" s="6">
        <f t="shared" si="3"/>
        <v>0.7982258064516129</v>
      </c>
      <c r="P73" s="6">
        <f t="shared" si="3"/>
        <v>1.0576505429417573</v>
      </c>
      <c r="Q73" s="6">
        <f t="shared" ref="Q73" si="14">Q7/Q$57</f>
        <v>0.72682198327359615</v>
      </c>
      <c r="R73" s="6">
        <f t="shared" si="3"/>
        <v>0.82488581931602978</v>
      </c>
      <c r="T73" s="6">
        <f t="shared" ref="T73" si="15">T7/T$57</f>
        <v>0.80232998002198763</v>
      </c>
      <c r="U73" s="6"/>
      <c r="V73" s="6">
        <f t="shared" ref="V73" si="16">V7/V$57</f>
        <v>0.80217969990331028</v>
      </c>
    </row>
    <row r="74" spans="1:26" x14ac:dyDescent="0.3">
      <c r="A74" s="35" t="s">
        <v>92</v>
      </c>
      <c r="B74" s="6">
        <f t="shared" si="5"/>
        <v>0.64915495825697411</v>
      </c>
      <c r="C74" s="6">
        <f t="shared" si="3"/>
        <v>0.80336134453781516</v>
      </c>
      <c r="D74" s="6">
        <f t="shared" si="3"/>
        <v>1.1175770203899389</v>
      </c>
      <c r="E74" s="6">
        <f t="shared" si="3"/>
        <v>0.91978319783197837</v>
      </c>
      <c r="F74" s="6">
        <f t="shared" si="3"/>
        <v>0.83862433862433861</v>
      </c>
      <c r="G74" s="6">
        <f t="shared" si="3"/>
        <v>0.82414096916299562</v>
      </c>
      <c r="H74" s="6">
        <f t="shared" si="3"/>
        <v>0.54359014348097312</v>
      </c>
      <c r="I74" s="6">
        <f t="shared" si="3"/>
        <v>0.68091956983707902</v>
      </c>
      <c r="J74" s="6">
        <f t="shared" si="3"/>
        <v>0.61563071297989025</v>
      </c>
      <c r="K74" s="6">
        <f t="shared" si="3"/>
        <v>0.77946185286103531</v>
      </c>
      <c r="L74" s="6">
        <f t="shared" si="3"/>
        <v>0.73263057019645428</v>
      </c>
      <c r="M74" s="6">
        <f t="shared" si="3"/>
        <v>0.86513033622969404</v>
      </c>
      <c r="N74" s="6">
        <f t="shared" si="3"/>
        <v>1.0497835497835497</v>
      </c>
      <c r="O74" s="6">
        <f t="shared" si="3"/>
        <v>0.82145161290322577</v>
      </c>
      <c r="P74" s="6">
        <f t="shared" si="3"/>
        <v>1.061599210266535</v>
      </c>
      <c r="Q74" s="6">
        <f t="shared" ref="Q74" si="17">Q8/Q$57</f>
        <v>0.73345280764635601</v>
      </c>
      <c r="R74" s="6">
        <f t="shared" si="3"/>
        <v>0.82761501615238942</v>
      </c>
      <c r="T74" s="6">
        <f t="shared" ref="T74" si="18">T8/T$57</f>
        <v>0.80704077169505761</v>
      </c>
      <c r="U74" s="6"/>
      <c r="V74" s="6">
        <f t="shared" ref="V74" si="19">V8/V$57</f>
        <v>0.80692466546500652</v>
      </c>
    </row>
    <row r="75" spans="1:26" x14ac:dyDescent="0.3">
      <c r="A75" s="35" t="s">
        <v>93</v>
      </c>
      <c r="B75" s="6">
        <f t="shared" si="5"/>
        <v>0.61616778660150684</v>
      </c>
      <c r="C75" s="6">
        <f t="shared" si="3"/>
        <v>0.81680672268907561</v>
      </c>
      <c r="D75" s="6">
        <f t="shared" si="3"/>
        <v>1.0812620925732996</v>
      </c>
      <c r="E75" s="6">
        <f t="shared" si="3"/>
        <v>0.93351400180668487</v>
      </c>
      <c r="F75" s="6">
        <f t="shared" si="3"/>
        <v>0.84276895943562613</v>
      </c>
      <c r="G75" s="6">
        <f t="shared" si="3"/>
        <v>0.84440528634361234</v>
      </c>
      <c r="H75" s="6">
        <f t="shared" si="3"/>
        <v>0.55918590143480973</v>
      </c>
      <c r="I75" s="6">
        <f t="shared" si="3"/>
        <v>0.70030265954021509</v>
      </c>
      <c r="J75" s="6">
        <f t="shared" si="3"/>
        <v>0.61905850091407666</v>
      </c>
      <c r="K75" s="6">
        <f t="shared" si="3"/>
        <v>0.78899863760217981</v>
      </c>
      <c r="L75" s="6">
        <f t="shared" si="3"/>
        <v>0.72831816003833261</v>
      </c>
      <c r="M75" s="6">
        <f t="shared" si="3"/>
        <v>0.86777483944087641</v>
      </c>
      <c r="N75" s="6">
        <f t="shared" si="3"/>
        <v>1.0413961038961037</v>
      </c>
      <c r="O75" s="6">
        <f t="shared" si="3"/>
        <v>0.8247580645161291</v>
      </c>
      <c r="P75" s="6">
        <f t="shared" si="3"/>
        <v>1.1003948667324779</v>
      </c>
      <c r="Q75" s="6">
        <f t="shared" ref="Q75" si="20">Q9/Q$57</f>
        <v>0.74295101553166076</v>
      </c>
      <c r="R75" s="6">
        <f t="shared" si="3"/>
        <v>0.82402250194942628</v>
      </c>
      <c r="T75" s="6">
        <f t="shared" ref="T75" si="21">T9/T$57</f>
        <v>0.81218304114997697</v>
      </c>
      <c r="U75" s="6"/>
      <c r="V75" s="6">
        <f t="shared" ref="V75" si="22">V9/V$57</f>
        <v>0.81264249817960443</v>
      </c>
    </row>
    <row r="76" spans="1:26" x14ac:dyDescent="0.3">
      <c r="A76" s="35" t="s">
        <v>94</v>
      </c>
      <c r="B76" s="6">
        <f t="shared" si="5"/>
        <v>0.58195886784768891</v>
      </c>
      <c r="C76" s="6">
        <f t="shared" si="3"/>
        <v>0.8258823529411764</v>
      </c>
      <c r="D76" s="6">
        <f t="shared" si="3"/>
        <v>1.029766334275934</v>
      </c>
      <c r="E76" s="6">
        <f t="shared" si="3"/>
        <v>0.93315266485998194</v>
      </c>
      <c r="F76" s="6">
        <f t="shared" si="3"/>
        <v>0.82865961199294536</v>
      </c>
      <c r="G76" s="6">
        <f t="shared" si="3"/>
        <v>0.83365638766519823</v>
      </c>
      <c r="H76" s="6">
        <f t="shared" si="3"/>
        <v>0.55996568933250157</v>
      </c>
      <c r="I76" s="6">
        <f t="shared" si="3"/>
        <v>0.71118552385858713</v>
      </c>
      <c r="J76" s="6">
        <f t="shared" si="3"/>
        <v>0.61540219378427785</v>
      </c>
      <c r="K76" s="6">
        <f t="shared" si="3"/>
        <v>0.77469346049046317</v>
      </c>
      <c r="L76" s="6">
        <f t="shared" si="3"/>
        <v>0.7278390033540969</v>
      </c>
      <c r="M76" s="6">
        <f t="shared" si="3"/>
        <v>0.85304117869285989</v>
      </c>
      <c r="N76" s="6">
        <f t="shared" si="3"/>
        <v>1.027056277056277</v>
      </c>
      <c r="O76" s="6">
        <f t="shared" si="3"/>
        <v>0.81903225806451618</v>
      </c>
      <c r="P76" s="6">
        <f t="shared" si="3"/>
        <v>1.0281342546890424</v>
      </c>
      <c r="Q76" s="6">
        <f t="shared" ref="Q76" si="23">Q10/Q$57</f>
        <v>0.75794504181600952</v>
      </c>
      <c r="R76" s="6">
        <f t="shared" si="3"/>
        <v>0.83349114403475544</v>
      </c>
      <c r="T76" s="6">
        <f t="shared" ref="T76" si="24">T10/T$57</f>
        <v>0.80748998144054485</v>
      </c>
      <c r="U76" s="6"/>
      <c r="V76" s="6">
        <f t="shared" ref="V76" si="25">V10/V$57</f>
        <v>0.80681126377233714</v>
      </c>
    </row>
    <row r="77" spans="1:26" x14ac:dyDescent="0.3">
      <c r="A77" s="35" t="s">
        <v>95</v>
      </c>
      <c r="B77" s="6">
        <f t="shared" si="5"/>
        <v>0.56037466911016076</v>
      </c>
      <c r="C77" s="6">
        <f t="shared" si="3"/>
        <v>0.88739495798319323</v>
      </c>
      <c r="D77" s="6">
        <f t="shared" si="3"/>
        <v>1.0178598005655604</v>
      </c>
      <c r="E77" s="6">
        <f t="shared" si="3"/>
        <v>0.93342366757000894</v>
      </c>
      <c r="F77" s="6">
        <f t="shared" si="3"/>
        <v>0.82239858906525576</v>
      </c>
      <c r="G77" s="6">
        <f t="shared" si="3"/>
        <v>0.83453744493392079</v>
      </c>
      <c r="H77" s="6">
        <f t="shared" si="3"/>
        <v>0.57961634435433551</v>
      </c>
      <c r="I77" s="6">
        <f t="shared" si="3"/>
        <v>0.72812157898126084</v>
      </c>
      <c r="J77" s="6">
        <f t="shared" si="3"/>
        <v>0.62340036563071299</v>
      </c>
      <c r="K77" s="6">
        <f t="shared" si="3"/>
        <v>0.77588555858310626</v>
      </c>
      <c r="L77" s="6">
        <f t="shared" si="3"/>
        <v>0.7335888835649258</v>
      </c>
      <c r="M77" s="6">
        <f t="shared" si="3"/>
        <v>0.85134114091424251</v>
      </c>
      <c r="N77" s="6">
        <f t="shared" si="3"/>
        <v>1.0159632034632033</v>
      </c>
      <c r="O77" s="6">
        <f t="shared" si="3"/>
        <v>0.82798387096774195</v>
      </c>
      <c r="P77" s="6">
        <f t="shared" si="3"/>
        <v>1.0605133267522211</v>
      </c>
      <c r="Q77" s="6">
        <f t="shared" ref="Q77" si="26">Q11/Q$57</f>
        <v>0.77096774193548379</v>
      </c>
      <c r="R77" s="6">
        <f t="shared" si="3"/>
        <v>0.8244959340536927</v>
      </c>
      <c r="T77" s="6">
        <f t="shared" ref="T77" si="27">T11/T$57</f>
        <v>0.81117231922263078</v>
      </c>
      <c r="U77" s="6"/>
      <c r="V77" s="6">
        <f t="shared" ref="V77" si="28">V11/V$57</f>
        <v>0.81150848125290975</v>
      </c>
    </row>
    <row r="78" spans="1:26" x14ac:dyDescent="0.3">
      <c r="A78" s="35" t="s">
        <v>96</v>
      </c>
      <c r="B78" s="6">
        <f t="shared" si="5"/>
        <v>0.59295459173284459</v>
      </c>
      <c r="C78" s="6">
        <f t="shared" si="3"/>
        <v>0.89042016806722679</v>
      </c>
      <c r="D78" s="6">
        <f t="shared" si="3"/>
        <v>1.0071439202262242</v>
      </c>
      <c r="E78" s="6">
        <f t="shared" si="3"/>
        <v>0.92493224932249318</v>
      </c>
      <c r="F78" s="6">
        <f t="shared" si="3"/>
        <v>0.81102292768959439</v>
      </c>
      <c r="G78" s="6">
        <f t="shared" si="3"/>
        <v>0.82466960352422902</v>
      </c>
      <c r="H78" s="6">
        <f t="shared" si="3"/>
        <v>0.58234560199625696</v>
      </c>
      <c r="I78" s="6">
        <f t="shared" si="3"/>
        <v>0.73900444329963288</v>
      </c>
      <c r="J78" s="6">
        <f t="shared" si="3"/>
        <v>0.63094149908592323</v>
      </c>
      <c r="K78" s="6">
        <f t="shared" si="3"/>
        <v>0.77503405994550412</v>
      </c>
      <c r="L78" s="6">
        <f t="shared" si="3"/>
        <v>0.73550551030186873</v>
      </c>
      <c r="M78" s="6">
        <f t="shared" si="3"/>
        <v>0.84435209671326028</v>
      </c>
      <c r="N78" s="6">
        <f t="shared" si="3"/>
        <v>1.0113636363636362</v>
      </c>
      <c r="O78" s="6">
        <f t="shared" si="3"/>
        <v>0.82306451612903231</v>
      </c>
      <c r="P78" s="6">
        <f t="shared" si="3"/>
        <v>1.0083909180651529</v>
      </c>
      <c r="Q78" s="6">
        <f t="shared" ref="Q78" si="29">Q12/Q$57</f>
        <v>0.78572281959378731</v>
      </c>
      <c r="R78" s="6">
        <f t="shared" si="3"/>
        <v>0.80405480672830554</v>
      </c>
      <c r="T78" s="6">
        <f t="shared" ref="T78" si="30">T12/T$57</f>
        <v>0.80532668187675105</v>
      </c>
      <c r="U78" s="6"/>
      <c r="V78" s="6">
        <f t="shared" ref="V78" si="31">V12/V$57</f>
        <v>0.80508636434173297</v>
      </c>
    </row>
    <row r="79" spans="1:26" x14ac:dyDescent="0.3">
      <c r="A79" s="35" t="s">
        <v>97</v>
      </c>
      <c r="B79" s="6">
        <f t="shared" si="5"/>
        <v>0.75585420484626342</v>
      </c>
      <c r="C79" s="6">
        <f t="shared" si="3"/>
        <v>0.77512605042016802</v>
      </c>
      <c r="D79" s="6">
        <f t="shared" si="3"/>
        <v>0.95415984521506181</v>
      </c>
      <c r="E79" s="6">
        <f t="shared" si="3"/>
        <v>0.88256549232158987</v>
      </c>
      <c r="F79" s="6">
        <f t="shared" si="3"/>
        <v>0.78809523809523818</v>
      </c>
      <c r="G79" s="6">
        <f t="shared" si="3"/>
        <v>0.80511013215859029</v>
      </c>
      <c r="H79" s="6">
        <f t="shared" si="3"/>
        <v>0.55435121646912033</v>
      </c>
      <c r="I79" s="6">
        <f t="shared" si="3"/>
        <v>0.73526949578208511</v>
      </c>
      <c r="J79" s="6">
        <f t="shared" si="3"/>
        <v>0.6252285191956124</v>
      </c>
      <c r="K79" s="6">
        <f t="shared" si="3"/>
        <v>0.75936648501362392</v>
      </c>
      <c r="L79" s="6">
        <f t="shared" si="3"/>
        <v>0.7450886439865837</v>
      </c>
      <c r="M79" s="6">
        <f t="shared" si="3"/>
        <v>0.82074046089913111</v>
      </c>
      <c r="N79" s="6">
        <f t="shared" si="3"/>
        <v>1.0032467532467533</v>
      </c>
      <c r="O79" s="6">
        <f t="shared" si="3"/>
        <v>0.77024193548387099</v>
      </c>
      <c r="P79" s="6">
        <f t="shared" si="3"/>
        <v>0.94531095755182626</v>
      </c>
      <c r="Q79" s="6">
        <f t="shared" ref="Q79" si="32">Q13/Q$57</f>
        <v>0.79790919952210282</v>
      </c>
      <c r="R79" s="6">
        <f t="shared" si="3"/>
        <v>0.77325387100367604</v>
      </c>
      <c r="T79" s="6">
        <f t="shared" ref="T79" si="33">T13/T$57</f>
        <v>0.78581561122078658</v>
      </c>
      <c r="U79" s="6"/>
      <c r="V79" s="6">
        <f t="shared" ref="V79" si="34">V13/V$57</f>
        <v>0.78357585379537575</v>
      </c>
    </row>
    <row r="80" spans="1:26" x14ac:dyDescent="0.3">
      <c r="A80" s="35" t="s">
        <v>98</v>
      </c>
      <c r="B80" s="6">
        <f t="shared" si="5"/>
        <v>0.7888413765017307</v>
      </c>
      <c r="C80" s="6">
        <f t="shared" si="3"/>
        <v>0.76134453781512601</v>
      </c>
      <c r="D80" s="6">
        <f t="shared" si="3"/>
        <v>0.8749813960410775</v>
      </c>
      <c r="E80" s="6">
        <f t="shared" si="3"/>
        <v>0.82113821138211385</v>
      </c>
      <c r="F80" s="6">
        <f t="shared" si="3"/>
        <v>0.77865961199294531</v>
      </c>
      <c r="G80" s="6">
        <f t="shared" si="3"/>
        <v>0.75964757709251107</v>
      </c>
      <c r="H80" s="6">
        <f t="shared" si="3"/>
        <v>0.54624142233312534</v>
      </c>
      <c r="I80" s="6">
        <f t="shared" si="3"/>
        <v>0.70455277223259694</v>
      </c>
      <c r="J80" s="6">
        <f t="shared" si="3"/>
        <v>0.5628427787934186</v>
      </c>
      <c r="K80" s="6">
        <f t="shared" si="3"/>
        <v>0.7198569482288828</v>
      </c>
      <c r="L80" s="6">
        <f t="shared" si="3"/>
        <v>0.72544321993291816</v>
      </c>
      <c r="M80" s="6">
        <f t="shared" si="3"/>
        <v>0.78995088779750666</v>
      </c>
      <c r="N80" s="6">
        <f t="shared" si="3"/>
        <v>0.97240259740259727</v>
      </c>
      <c r="O80" s="6">
        <f t="shared" si="3"/>
        <v>0.69846774193548389</v>
      </c>
      <c r="P80" s="6">
        <f t="shared" si="3"/>
        <v>0.93494570582428438</v>
      </c>
      <c r="Q80" s="6">
        <f t="shared" ref="Q80" si="35">Q14/Q$57</f>
        <v>0.80143369175627233</v>
      </c>
      <c r="R80" s="6">
        <f t="shared" si="3"/>
        <v>0.83427091455942959</v>
      </c>
      <c r="T80" s="6">
        <f t="shared" ref="T80" si="36">T14/T$57</f>
        <v>0.77602756729280198</v>
      </c>
      <c r="U80" s="6"/>
      <c r="V80" s="6">
        <f t="shared" ref="V80" si="37">V14/V$57</f>
        <v>0.77399639501987516</v>
      </c>
    </row>
    <row r="81" spans="1:26" x14ac:dyDescent="0.3">
      <c r="A81" s="35" t="s">
        <v>99</v>
      </c>
      <c r="B81" s="6">
        <f t="shared" si="5"/>
        <v>0.72062716351048661</v>
      </c>
      <c r="C81" s="6">
        <f t="shared" si="3"/>
        <v>0.77714285714285714</v>
      </c>
      <c r="D81" s="6">
        <f t="shared" si="3"/>
        <v>0.85846108051793413</v>
      </c>
      <c r="E81" s="6">
        <f t="shared" si="3"/>
        <v>0.79042457091237583</v>
      </c>
      <c r="F81" s="6">
        <f t="shared" si="3"/>
        <v>0.77477954144620809</v>
      </c>
      <c r="G81" s="6">
        <f t="shared" si="3"/>
        <v>0.77268722466960349</v>
      </c>
      <c r="H81" s="6">
        <f t="shared" si="3"/>
        <v>0.54624142233312534</v>
      </c>
      <c r="I81" s="6">
        <f t="shared" si="3"/>
        <v>0.68426814347350107</v>
      </c>
      <c r="J81" s="6">
        <f t="shared" si="3"/>
        <v>0.56855575868372943</v>
      </c>
      <c r="K81" s="6">
        <f t="shared" si="3"/>
        <v>0.70350817438692093</v>
      </c>
      <c r="L81" s="6">
        <f t="shared" si="3"/>
        <v>0.72208912314326779</v>
      </c>
      <c r="M81" s="6">
        <f t="shared" si="3"/>
        <v>0.77710615791462034</v>
      </c>
      <c r="N81" s="6">
        <f t="shared" si="3"/>
        <v>0.95833333333333326</v>
      </c>
      <c r="O81" s="6">
        <f t="shared" si="3"/>
        <v>0.67895161290322581</v>
      </c>
      <c r="P81" s="6">
        <f t="shared" si="3"/>
        <v>0.97028627838104642</v>
      </c>
      <c r="Q81" s="6">
        <f t="shared" ref="Q81" si="38">Q15/Q$57</f>
        <v>0.80382317801672631</v>
      </c>
      <c r="R81" s="6">
        <f t="shared" si="3"/>
        <v>0.85365378188704466</v>
      </c>
      <c r="T81" s="6">
        <f t="shared" ref="T81" si="39">T15/T$57</f>
        <v>0.7737224120199071</v>
      </c>
      <c r="U81" s="6"/>
      <c r="V81" s="6">
        <f t="shared" ref="V81" si="40">V15/V$57</f>
        <v>0.77178804626789066</v>
      </c>
    </row>
    <row r="82" spans="1:26" x14ac:dyDescent="0.3">
      <c r="A82" s="35" t="s">
        <v>100</v>
      </c>
      <c r="B82" s="6">
        <f t="shared" si="5"/>
        <v>0.68947261250254532</v>
      </c>
      <c r="C82" s="6">
        <f t="shared" si="3"/>
        <v>0.80134453781512605</v>
      </c>
      <c r="D82" s="6">
        <f t="shared" si="3"/>
        <v>0.86798630748623318</v>
      </c>
      <c r="E82" s="6">
        <f t="shared" si="3"/>
        <v>0.79015356820234872</v>
      </c>
      <c r="F82" s="6">
        <f t="shared" si="3"/>
        <v>0.76728395061728394</v>
      </c>
      <c r="G82" s="6">
        <f t="shared" si="3"/>
        <v>0.77286343612334807</v>
      </c>
      <c r="H82" s="6">
        <f t="shared" si="3"/>
        <v>0.54912663755458513</v>
      </c>
      <c r="I82" s="6">
        <f t="shared" si="3"/>
        <v>0.68098396548393325</v>
      </c>
      <c r="J82" s="6">
        <f t="shared" si="3"/>
        <v>0.5834095063985375</v>
      </c>
      <c r="K82" s="6">
        <f t="shared" si="3"/>
        <v>0.69891008174386915</v>
      </c>
      <c r="L82" s="6">
        <f t="shared" si="3"/>
        <v>0.72448490656444653</v>
      </c>
      <c r="M82" s="6">
        <f t="shared" si="3"/>
        <v>0.77483944087646395</v>
      </c>
      <c r="N82" s="6">
        <f t="shared" si="3"/>
        <v>0.94480519480519476</v>
      </c>
      <c r="O82" s="6">
        <f t="shared" si="3"/>
        <v>0.68266129032258061</v>
      </c>
      <c r="P82" s="6">
        <f t="shared" si="3"/>
        <v>0.98953603158933856</v>
      </c>
      <c r="Q82" s="6">
        <f t="shared" ref="Q82:R84" si="41">Q16/Q$57</f>
        <v>0.80328554360812432</v>
      </c>
      <c r="R82" s="6">
        <f t="shared" si="3"/>
        <v>0.86000334187367711</v>
      </c>
      <c r="T82" s="6">
        <f t="shared" ref="T82" si="42">T16/T$57</f>
        <v>0.77632901067464211</v>
      </c>
      <c r="U82" s="6"/>
      <c r="V82" s="6">
        <f t="shared" ref="V82" si="43">V16/V$57</f>
        <v>0.77371587504327188</v>
      </c>
    </row>
    <row r="83" spans="1:26" x14ac:dyDescent="0.3">
      <c r="A83" s="35" t="s">
        <v>102</v>
      </c>
      <c r="B83" s="6">
        <f t="shared" ref="B83:P83" si="44">B17/B$57</f>
        <v>0.64976583180614944</v>
      </c>
      <c r="C83" s="6">
        <f t="shared" si="44"/>
        <v>0.84403361344537808</v>
      </c>
      <c r="D83" s="6">
        <f t="shared" si="44"/>
        <v>0.83315969638339038</v>
      </c>
      <c r="E83" s="6">
        <f t="shared" si="44"/>
        <v>0.82294489611562782</v>
      </c>
      <c r="F83" s="6">
        <f t="shared" si="44"/>
        <v>0.78677248677248679</v>
      </c>
      <c r="G83" s="6">
        <f t="shared" si="44"/>
        <v>0.78748898678414092</v>
      </c>
      <c r="H83" s="6">
        <f t="shared" si="44"/>
        <v>0.5717404865876482</v>
      </c>
      <c r="I83" s="6">
        <f t="shared" si="44"/>
        <v>0.67634747891042557</v>
      </c>
      <c r="J83" s="6">
        <f t="shared" si="44"/>
        <v>0.58683729433272391</v>
      </c>
      <c r="K83" s="6">
        <f t="shared" si="44"/>
        <v>0.71270435967302448</v>
      </c>
      <c r="L83" s="6">
        <f t="shared" si="44"/>
        <v>0.72735984666986109</v>
      </c>
      <c r="M83" s="6">
        <f t="shared" si="44"/>
        <v>0.77729505100113339</v>
      </c>
      <c r="N83" s="6">
        <f t="shared" si="44"/>
        <v>0.93912337662337664</v>
      </c>
      <c r="O83" s="6">
        <f t="shared" si="44"/>
        <v>0.70830645161290318</v>
      </c>
      <c r="P83" s="6">
        <f t="shared" si="44"/>
        <v>1.0232971372161894</v>
      </c>
      <c r="Q83" s="6">
        <f t="shared" si="41"/>
        <v>0.80842293906810037</v>
      </c>
      <c r="R83" s="6">
        <f t="shared" si="41"/>
        <v>0.85738554082655671</v>
      </c>
      <c r="S83" s="6"/>
      <c r="T83" s="6">
        <f t="shared" ref="T83" si="45">T17/T$57</f>
        <v>0.78400695092974604</v>
      </c>
      <c r="U83" s="6"/>
      <c r="V83" s="6">
        <f t="shared" ref="V83" si="46">V17/V$57</f>
        <v>0.78164802501999464</v>
      </c>
      <c r="X83" s="6"/>
      <c r="Y83" s="6" t="e">
        <f t="shared" ref="Y83:Z83" si="47">AVERAGE(Y58:Y61)</f>
        <v>#DIV/0!</v>
      </c>
      <c r="Z83" s="6" t="e">
        <f t="shared" si="47"/>
        <v>#DIV/0!</v>
      </c>
    </row>
    <row r="84" spans="1:26" x14ac:dyDescent="0.3">
      <c r="A84" s="35" t="s">
        <v>103</v>
      </c>
      <c r="B84" s="6">
        <f t="shared" ref="B84:P84" si="48">B18/B$57</f>
        <v>0.61331704337202197</v>
      </c>
      <c r="C84" s="6">
        <f t="shared" si="48"/>
        <v>0.89210084033613435</v>
      </c>
      <c r="D84" s="6">
        <f t="shared" si="48"/>
        <v>0.81053728233368072</v>
      </c>
      <c r="E84" s="6">
        <f t="shared" si="48"/>
        <v>0.81806684733514001</v>
      </c>
      <c r="F84" s="6">
        <f t="shared" si="48"/>
        <v>0.78315696649029987</v>
      </c>
      <c r="G84" s="6">
        <f t="shared" si="48"/>
        <v>0.78325991189427313</v>
      </c>
      <c r="H84" s="6">
        <f t="shared" si="48"/>
        <v>0.57135059263880228</v>
      </c>
      <c r="I84" s="6">
        <f t="shared" si="48"/>
        <v>0.68864704745959171</v>
      </c>
      <c r="J84" s="6">
        <f t="shared" si="48"/>
        <v>0.60146252285191948</v>
      </c>
      <c r="K84" s="6">
        <f t="shared" si="48"/>
        <v>0.74165531335149859</v>
      </c>
      <c r="L84" s="6">
        <f t="shared" si="48"/>
        <v>0.74413033061811218</v>
      </c>
      <c r="M84" s="6">
        <f t="shared" si="48"/>
        <v>0.78843974310540232</v>
      </c>
      <c r="N84" s="6">
        <f t="shared" si="48"/>
        <v>0.92640692640692623</v>
      </c>
      <c r="O84" s="6">
        <f t="shared" si="48"/>
        <v>0.73137096774193544</v>
      </c>
      <c r="P84" s="6">
        <f t="shared" si="48"/>
        <v>1.0106614017769002</v>
      </c>
      <c r="Q84" s="6">
        <f t="shared" si="41"/>
        <v>0.80454002389486257</v>
      </c>
      <c r="R84" s="6">
        <f t="shared" si="41"/>
        <v>0.86390219449704797</v>
      </c>
      <c r="S84" s="6"/>
      <c r="T84" s="6">
        <f t="shared" ref="T84" si="49">T18/T$57</f>
        <v>0.78676722660267406</v>
      </c>
      <c r="U84" s="6"/>
      <c r="V84" s="6">
        <f t="shared" ref="V84" si="50">V18/V$57</f>
        <v>0.78455468945841733</v>
      </c>
      <c r="X84" s="6"/>
      <c r="Y84" s="6" t="e">
        <f t="shared" ref="Y84:Z84" si="51">AVERAGE(Y62:Y66)</f>
        <v>#DIV/0!</v>
      </c>
      <c r="Z84" s="6" t="e">
        <f t="shared" si="51"/>
        <v>#DIV/0!</v>
      </c>
    </row>
    <row r="85" spans="1:26" x14ac:dyDescent="0.3">
      <c r="A85" s="35" t="s">
        <v>103</v>
      </c>
      <c r="B85" s="6">
        <f t="shared" si="5"/>
        <v>0.63123600081449804</v>
      </c>
      <c r="C85" s="6">
        <f t="shared" ref="C85:R100" si="52">C19/C$57</f>
        <v>0.88436974789915979</v>
      </c>
      <c r="D85" s="6">
        <f t="shared" si="52"/>
        <v>0.82512278612888823</v>
      </c>
      <c r="E85" s="6">
        <f t="shared" si="52"/>
        <v>0.84769647696476957</v>
      </c>
      <c r="F85" s="6">
        <f t="shared" si="52"/>
        <v>0.79620811287477955</v>
      </c>
      <c r="G85" s="6">
        <f t="shared" si="52"/>
        <v>0.79859030837004408</v>
      </c>
      <c r="H85" s="6">
        <f t="shared" si="52"/>
        <v>0.57821272613849028</v>
      </c>
      <c r="I85" s="6">
        <f t="shared" si="52"/>
        <v>0.69753364672548135</v>
      </c>
      <c r="J85" s="6">
        <f t="shared" si="52"/>
        <v>0.60923217550274222</v>
      </c>
      <c r="K85" s="6">
        <f t="shared" si="52"/>
        <v>0.7527247956403269</v>
      </c>
      <c r="L85" s="6">
        <f t="shared" si="52"/>
        <v>0.75850503114518453</v>
      </c>
      <c r="M85" s="6">
        <f t="shared" si="52"/>
        <v>0.80392897619947112</v>
      </c>
      <c r="N85" s="6">
        <f t="shared" si="52"/>
        <v>0.93506493506493504</v>
      </c>
      <c r="O85" s="6">
        <f t="shared" si="52"/>
        <v>0.77112903225806451</v>
      </c>
      <c r="P85" s="6">
        <f t="shared" si="52"/>
        <v>0.96505429417571575</v>
      </c>
      <c r="Q85" s="6">
        <f t="shared" si="52"/>
        <v>0.81188769414575856</v>
      </c>
      <c r="R85" s="6">
        <f t="shared" si="52"/>
        <v>0.86671493817533685</v>
      </c>
      <c r="T85" s="6">
        <f t="shared" ref="T85" si="53">T19/T$57</f>
        <v>0.79617107798517617</v>
      </c>
      <c r="U85" s="6"/>
      <c r="V85" s="6">
        <f t="shared" ref="V85" si="54">V19/V$57</f>
        <v>0.79320902916214076</v>
      </c>
    </row>
    <row r="86" spans="1:26" x14ac:dyDescent="0.3">
      <c r="A86" s="35" t="s">
        <v>104</v>
      </c>
      <c r="B86" s="6">
        <f t="shared" si="5"/>
        <v>0.63225412339645692</v>
      </c>
      <c r="C86" s="6">
        <f t="shared" si="52"/>
        <v>0.89647058823529413</v>
      </c>
      <c r="D86" s="6">
        <f t="shared" si="52"/>
        <v>0.81738353921714546</v>
      </c>
      <c r="E86" s="6">
        <f t="shared" si="52"/>
        <v>0.87407407407407411</v>
      </c>
      <c r="F86" s="6">
        <f t="shared" si="52"/>
        <v>0.79841269841269835</v>
      </c>
      <c r="G86" s="6">
        <f t="shared" si="52"/>
        <v>0.82466960352422902</v>
      </c>
      <c r="H86" s="6">
        <f t="shared" si="52"/>
        <v>0.5973955084217093</v>
      </c>
      <c r="I86" s="6">
        <f t="shared" si="52"/>
        <v>0.71234464550196408</v>
      </c>
      <c r="J86" s="6">
        <f t="shared" si="52"/>
        <v>0.61837294332723947</v>
      </c>
      <c r="K86" s="6">
        <f t="shared" si="52"/>
        <v>0.76260217983651224</v>
      </c>
      <c r="L86" s="6">
        <f t="shared" si="52"/>
        <v>0.76329659798754201</v>
      </c>
      <c r="M86" s="6">
        <f t="shared" si="52"/>
        <v>0.8165848129958444</v>
      </c>
      <c r="N86" s="6">
        <f t="shared" si="52"/>
        <v>0.94372294372294374</v>
      </c>
      <c r="O86" s="6">
        <f t="shared" si="52"/>
        <v>0.80129032258064514</v>
      </c>
      <c r="P86" s="6">
        <f t="shared" si="52"/>
        <v>0.94521224086870681</v>
      </c>
      <c r="Q86" s="6">
        <f t="shared" si="52"/>
        <v>0.81756272401433683</v>
      </c>
      <c r="R86" s="6">
        <f t="shared" si="52"/>
        <v>0.8595020608221009</v>
      </c>
      <c r="T86" s="6">
        <f t="shared" ref="T86" si="55">T20/T$57</f>
        <v>0.80318702493114091</v>
      </c>
      <c r="U86" s="6"/>
      <c r="V86" s="6">
        <f t="shared" ref="V86" si="56">V20/V$57</f>
        <v>0.80004894178315233</v>
      </c>
    </row>
    <row r="87" spans="1:26" x14ac:dyDescent="0.3">
      <c r="A87" s="35" t="s">
        <v>105</v>
      </c>
      <c r="B87" s="6">
        <f t="shared" si="5"/>
        <v>0.64772958664223179</v>
      </c>
      <c r="C87" s="6">
        <f t="shared" si="52"/>
        <v>0.90823529411764703</v>
      </c>
      <c r="D87" s="6">
        <f t="shared" si="52"/>
        <v>0.81128144069057906</v>
      </c>
      <c r="E87" s="6">
        <f t="shared" si="52"/>
        <v>0.87470641373080393</v>
      </c>
      <c r="F87" s="6">
        <f t="shared" si="52"/>
        <v>0.80070546737213399</v>
      </c>
      <c r="G87" s="6">
        <f t="shared" si="52"/>
        <v>0.84246696035242297</v>
      </c>
      <c r="H87" s="6">
        <f t="shared" si="52"/>
        <v>0.59809731752963191</v>
      </c>
      <c r="I87" s="6">
        <f t="shared" si="52"/>
        <v>0.72103805782729091</v>
      </c>
      <c r="J87" s="6">
        <f t="shared" si="52"/>
        <v>0.63596892138939676</v>
      </c>
      <c r="K87" s="6">
        <f t="shared" si="52"/>
        <v>0.77503405994550412</v>
      </c>
      <c r="L87" s="6">
        <f t="shared" si="52"/>
        <v>0.78437949209391467</v>
      </c>
      <c r="M87" s="6">
        <f t="shared" si="52"/>
        <v>0.81904042312051384</v>
      </c>
      <c r="N87" s="6">
        <f t="shared" si="52"/>
        <v>0.94128787878787867</v>
      </c>
      <c r="O87" s="6">
        <f t="shared" si="52"/>
        <v>0.82153225806451613</v>
      </c>
      <c r="P87" s="6">
        <f t="shared" si="52"/>
        <v>0.92833168805528132</v>
      </c>
      <c r="Q87" s="6">
        <f t="shared" si="52"/>
        <v>0.82060931899641576</v>
      </c>
      <c r="R87" s="6">
        <f t="shared" si="52"/>
        <v>0.86813523448813634</v>
      </c>
      <c r="T87" s="6">
        <f t="shared" ref="T87" si="57">T21/T$57</f>
        <v>0.80898537704065354</v>
      </c>
      <c r="U87" s="6"/>
      <c r="V87" s="6">
        <f t="shared" ref="V87" si="58">V21/V$57</f>
        <v>0.80593986129182449</v>
      </c>
    </row>
    <row r="88" spans="1:26" x14ac:dyDescent="0.3">
      <c r="A88" s="35" t="s">
        <v>106</v>
      </c>
      <c r="B88" s="6">
        <f t="shared" si="5"/>
        <v>0.62960700468336384</v>
      </c>
      <c r="C88" s="6">
        <f t="shared" si="52"/>
        <v>0.88100840336134456</v>
      </c>
      <c r="D88" s="6">
        <f t="shared" si="52"/>
        <v>0.79357047179639839</v>
      </c>
      <c r="E88" s="6">
        <f t="shared" si="52"/>
        <v>0.8714543812104788</v>
      </c>
      <c r="F88" s="6">
        <f t="shared" si="52"/>
        <v>0.79955908289241628</v>
      </c>
      <c r="G88" s="6">
        <f t="shared" si="52"/>
        <v>0.82572687224669605</v>
      </c>
      <c r="H88" s="6">
        <f t="shared" si="52"/>
        <v>0.59349656893325009</v>
      </c>
      <c r="I88" s="6">
        <f t="shared" si="52"/>
        <v>0.72303432287977321</v>
      </c>
      <c r="J88" s="6">
        <f t="shared" si="52"/>
        <v>0.64351005484460699</v>
      </c>
      <c r="K88" s="6">
        <f t="shared" si="52"/>
        <v>0.77588555858310626</v>
      </c>
      <c r="L88" s="6">
        <f t="shared" si="52"/>
        <v>0.7738380450407284</v>
      </c>
      <c r="M88" s="6">
        <f t="shared" si="52"/>
        <v>0.82867397053267855</v>
      </c>
      <c r="N88" s="6">
        <f t="shared" si="52"/>
        <v>0.93046536796536783</v>
      </c>
      <c r="O88" s="6">
        <f t="shared" si="52"/>
        <v>0.82314516129032267</v>
      </c>
      <c r="P88" s="6">
        <f t="shared" si="52"/>
        <v>0.91066140177690025</v>
      </c>
      <c r="Q88" s="6">
        <f t="shared" si="52"/>
        <v>0.82156511350059735</v>
      </c>
      <c r="R88" s="6">
        <f t="shared" si="52"/>
        <v>0.86816308343544613</v>
      </c>
      <c r="T88" s="6">
        <f t="shared" ref="T88" si="59">T22/T$57</f>
        <v>0.80553355478585709</v>
      </c>
      <c r="U88" s="6"/>
      <c r="V88" s="6">
        <f t="shared" ref="V88" si="60">V22/V$57</f>
        <v>0.80250199945089706</v>
      </c>
    </row>
    <row r="89" spans="1:26" x14ac:dyDescent="0.3">
      <c r="A89" s="35" t="s">
        <v>107</v>
      </c>
      <c r="B89" s="6">
        <f t="shared" si="5"/>
        <v>0.63612298920790056</v>
      </c>
      <c r="C89" s="6">
        <f t="shared" si="52"/>
        <v>0.93848739495798317</v>
      </c>
      <c r="D89" s="6">
        <f t="shared" si="52"/>
        <v>0.80592350052091088</v>
      </c>
      <c r="E89" s="6">
        <f t="shared" si="52"/>
        <v>0.86224028906955741</v>
      </c>
      <c r="F89" s="6">
        <f t="shared" si="52"/>
        <v>0.79629629629629628</v>
      </c>
      <c r="G89" s="6">
        <f t="shared" si="52"/>
        <v>0.83330396475770918</v>
      </c>
      <c r="H89" s="6">
        <f t="shared" si="52"/>
        <v>0.59817529631940114</v>
      </c>
      <c r="I89" s="6">
        <f t="shared" si="52"/>
        <v>0.73636422177860772</v>
      </c>
      <c r="J89" s="6">
        <f t="shared" si="52"/>
        <v>0.6455667276051188</v>
      </c>
      <c r="K89" s="6">
        <f t="shared" si="52"/>
        <v>0.78354904632152589</v>
      </c>
      <c r="L89" s="6">
        <f t="shared" si="52"/>
        <v>0.785816962146622</v>
      </c>
      <c r="M89" s="6">
        <f t="shared" si="52"/>
        <v>0.8407631280695127</v>
      </c>
      <c r="N89" s="6">
        <f t="shared" si="52"/>
        <v>0.93019480519480513</v>
      </c>
      <c r="O89" s="6">
        <f t="shared" si="52"/>
        <v>0.83016129032258068</v>
      </c>
      <c r="P89" s="6">
        <f t="shared" si="52"/>
        <v>0.91569595261599213</v>
      </c>
      <c r="Q89" s="6">
        <f t="shared" si="52"/>
        <v>0.82831541218637983</v>
      </c>
      <c r="R89" s="6">
        <f t="shared" si="52"/>
        <v>0.87331513868775756</v>
      </c>
      <c r="T89" s="6">
        <f t="shared" ref="T89" si="61">T23/T$57</f>
        <v>0.81112503398626368</v>
      </c>
      <c r="U89" s="6"/>
      <c r="V89" s="6">
        <f t="shared" ref="V89" si="62">V23/V$57</f>
        <v>0.8086794074463135</v>
      </c>
    </row>
    <row r="90" spans="1:26" x14ac:dyDescent="0.3">
      <c r="A90" s="35" t="s">
        <v>108</v>
      </c>
      <c r="B90" s="6">
        <f t="shared" si="5"/>
        <v>0.6593361840765628</v>
      </c>
      <c r="C90" s="6">
        <f t="shared" si="52"/>
        <v>0.92268907563025215</v>
      </c>
      <c r="D90" s="6">
        <f t="shared" si="52"/>
        <v>0.80711415389194818</v>
      </c>
      <c r="E90" s="6">
        <f t="shared" si="52"/>
        <v>0.85862691960252935</v>
      </c>
      <c r="F90" s="6">
        <f t="shared" si="52"/>
        <v>0.78932980599647273</v>
      </c>
      <c r="G90" s="6">
        <f t="shared" si="52"/>
        <v>0.8230837004405287</v>
      </c>
      <c r="H90" s="6">
        <f t="shared" si="52"/>
        <v>0.59544603867747969</v>
      </c>
      <c r="I90" s="6">
        <f t="shared" si="52"/>
        <v>0.73887565200592442</v>
      </c>
      <c r="J90" s="6">
        <f t="shared" si="52"/>
        <v>0.63642595978062155</v>
      </c>
      <c r="K90" s="6">
        <f t="shared" si="52"/>
        <v>0.78763623978201625</v>
      </c>
      <c r="L90" s="6">
        <f t="shared" si="52"/>
        <v>0.7973167225682799</v>
      </c>
      <c r="M90" s="6">
        <f t="shared" si="52"/>
        <v>0.84359652436720822</v>
      </c>
      <c r="N90" s="6">
        <f t="shared" si="52"/>
        <v>0.92721861471861466</v>
      </c>
      <c r="O90" s="6">
        <f t="shared" si="52"/>
        <v>0.83379032258064523</v>
      </c>
      <c r="P90" s="6">
        <f t="shared" si="52"/>
        <v>0.88785784797630796</v>
      </c>
      <c r="Q90" s="6">
        <f t="shared" si="52"/>
        <v>0.83028673835125455</v>
      </c>
      <c r="R90" s="6">
        <f t="shared" si="52"/>
        <v>0.87944190709591175</v>
      </c>
      <c r="T90" s="6">
        <f t="shared" ref="T90" si="63">T24/T$57</f>
        <v>0.81093589304079539</v>
      </c>
      <c r="U90" s="6"/>
      <c r="V90" s="6">
        <f t="shared" ref="V90" si="64">V24/V$57</f>
        <v>0.80826161173647837</v>
      </c>
    </row>
    <row r="91" spans="1:26" x14ac:dyDescent="0.3">
      <c r="A91" s="35" t="s">
        <v>109</v>
      </c>
      <c r="B91" s="6">
        <f t="shared" si="5"/>
        <v>0.69985746283852568</v>
      </c>
      <c r="C91" s="6">
        <f t="shared" si="52"/>
        <v>0.98151260504201676</v>
      </c>
      <c r="D91" s="6">
        <f t="shared" si="52"/>
        <v>0.80785831224884652</v>
      </c>
      <c r="E91" s="6">
        <f t="shared" si="52"/>
        <v>0.90045167118337843</v>
      </c>
      <c r="F91" s="6">
        <f t="shared" si="52"/>
        <v>0.80088183421516757</v>
      </c>
      <c r="G91" s="6">
        <f t="shared" si="52"/>
        <v>0.83048458149779736</v>
      </c>
      <c r="H91" s="6">
        <f t="shared" si="52"/>
        <v>0.59669369931378669</v>
      </c>
      <c r="I91" s="6">
        <f t="shared" si="52"/>
        <v>0.74415609504797464</v>
      </c>
      <c r="J91" s="6">
        <f t="shared" si="52"/>
        <v>0.64031078610603287</v>
      </c>
      <c r="K91" s="6">
        <f t="shared" si="52"/>
        <v>0.78780653950953672</v>
      </c>
      <c r="L91" s="6">
        <f t="shared" si="52"/>
        <v>0.78150455198850022</v>
      </c>
      <c r="M91" s="6">
        <f t="shared" si="52"/>
        <v>0.83962976955043445</v>
      </c>
      <c r="N91" s="6">
        <f t="shared" si="52"/>
        <v>0.92748917748917747</v>
      </c>
      <c r="O91" s="6">
        <f t="shared" si="52"/>
        <v>0.85370967741935477</v>
      </c>
      <c r="P91" s="6">
        <f t="shared" si="52"/>
        <v>0.88499506416584406</v>
      </c>
      <c r="Q91" s="6">
        <f t="shared" si="52"/>
        <v>0.83213859020310632</v>
      </c>
      <c r="R91" s="6">
        <f t="shared" si="52"/>
        <v>0.89478667706360693</v>
      </c>
      <c r="T91" s="6">
        <f t="shared" ref="T91" si="65">T25/T$57</f>
        <v>0.82274538082347248</v>
      </c>
      <c r="U91" s="6"/>
      <c r="V91" s="6">
        <f t="shared" ref="V91" si="66">V25/V$57</f>
        <v>0.81947047378033511</v>
      </c>
    </row>
    <row r="92" spans="1:26" x14ac:dyDescent="0.3">
      <c r="A92" s="35" t="s">
        <v>110</v>
      </c>
      <c r="B92" s="6">
        <f t="shared" si="5"/>
        <v>0.71105681124007325</v>
      </c>
      <c r="C92" s="6">
        <f t="shared" si="52"/>
        <v>0.92974789915966394</v>
      </c>
      <c r="D92" s="6">
        <f t="shared" si="52"/>
        <v>0.82690876618544429</v>
      </c>
      <c r="E92" s="6">
        <f t="shared" si="52"/>
        <v>0.88654019873532064</v>
      </c>
      <c r="F92" s="6">
        <f t="shared" si="52"/>
        <v>0.80617283950617291</v>
      </c>
      <c r="G92" s="6">
        <f t="shared" si="52"/>
        <v>0.8380616740088106</v>
      </c>
      <c r="H92" s="6">
        <f t="shared" si="52"/>
        <v>0.5941983780411727</v>
      </c>
      <c r="I92" s="6">
        <f t="shared" si="52"/>
        <v>0.75948225899929167</v>
      </c>
      <c r="J92" s="6">
        <f t="shared" si="52"/>
        <v>0.67184643510054842</v>
      </c>
      <c r="K92" s="6">
        <f t="shared" si="52"/>
        <v>0.80824250681198906</v>
      </c>
      <c r="L92" s="6">
        <f t="shared" si="52"/>
        <v>0.81648298993770974</v>
      </c>
      <c r="M92" s="6">
        <f t="shared" si="52"/>
        <v>0.85304117869285989</v>
      </c>
      <c r="N92" s="6">
        <f t="shared" si="52"/>
        <v>0.93966450216450215</v>
      </c>
      <c r="O92" s="6">
        <f t="shared" si="52"/>
        <v>0.85741935483870968</v>
      </c>
      <c r="P92" s="6">
        <f t="shared" si="52"/>
        <v>0.89131293188548866</v>
      </c>
      <c r="Q92" s="6">
        <f t="shared" si="52"/>
        <v>0.84181600955794511</v>
      </c>
      <c r="R92" s="6">
        <f t="shared" si="52"/>
        <v>0.90347554862426194</v>
      </c>
      <c r="T92" s="6">
        <f t="shared" ref="T92" si="67">T26/T$57</f>
        <v>0.82971995318761615</v>
      </c>
      <c r="U92" s="6"/>
      <c r="V92" s="6">
        <f t="shared" ref="V92" si="68">V26/V$57</f>
        <v>0.82672221360104103</v>
      </c>
    </row>
    <row r="93" spans="1:26" x14ac:dyDescent="0.3">
      <c r="A93" s="35" t="s">
        <v>111</v>
      </c>
      <c r="B93" s="6">
        <f t="shared" si="5"/>
        <v>0.74241498676440643</v>
      </c>
      <c r="C93" s="6">
        <f t="shared" si="52"/>
        <v>0.95731092436974796</v>
      </c>
      <c r="D93" s="6">
        <f t="shared" si="52"/>
        <v>0.82259264771543394</v>
      </c>
      <c r="E93" s="6">
        <f t="shared" si="52"/>
        <v>0.9089430894308943</v>
      </c>
      <c r="F93" s="6">
        <f t="shared" si="52"/>
        <v>0.78994708994708995</v>
      </c>
      <c r="G93" s="6">
        <f t="shared" si="52"/>
        <v>0.8338325991189427</v>
      </c>
      <c r="H93" s="6">
        <f t="shared" si="52"/>
        <v>0.6023081721771677</v>
      </c>
      <c r="I93" s="6">
        <f t="shared" si="52"/>
        <v>0.76869083649945258</v>
      </c>
      <c r="J93" s="6">
        <f t="shared" si="52"/>
        <v>0.67436014625228524</v>
      </c>
      <c r="K93" s="6">
        <f t="shared" si="52"/>
        <v>0.80619891008174371</v>
      </c>
      <c r="L93" s="6">
        <f t="shared" si="52"/>
        <v>0.81983708672735989</v>
      </c>
      <c r="M93" s="6">
        <f t="shared" si="52"/>
        <v>0.84812995844352101</v>
      </c>
      <c r="N93" s="6">
        <f t="shared" si="52"/>
        <v>0.9423701298701298</v>
      </c>
      <c r="O93" s="6">
        <f t="shared" si="52"/>
        <v>0.86032258064516121</v>
      </c>
      <c r="P93" s="6">
        <f t="shared" si="52"/>
        <v>0.87107601184600192</v>
      </c>
      <c r="Q93" s="6">
        <f t="shared" si="52"/>
        <v>0.83948626045400232</v>
      </c>
      <c r="R93" s="6">
        <f t="shared" si="52"/>
        <v>0.91458727860086886</v>
      </c>
      <c r="T93" s="6">
        <f t="shared" ref="T93" si="69">T27/T$57</f>
        <v>0.83354414667880328</v>
      </c>
      <c r="U93" s="6"/>
      <c r="V93" s="6">
        <f t="shared" ref="V93" si="70">V27/V$57</f>
        <v>0.83075095794587761</v>
      </c>
    </row>
    <row r="94" spans="1:26" x14ac:dyDescent="0.3">
      <c r="A94" s="35" t="s">
        <v>112</v>
      </c>
      <c r="B94" s="6">
        <f t="shared" si="5"/>
        <v>0.73549175320708604</v>
      </c>
      <c r="C94" s="6">
        <f t="shared" si="52"/>
        <v>0.95193277310924362</v>
      </c>
      <c r="D94" s="6">
        <f t="shared" si="52"/>
        <v>0.81887185593094225</v>
      </c>
      <c r="E94" s="6">
        <f t="shared" si="52"/>
        <v>0.91318879855465218</v>
      </c>
      <c r="F94" s="6">
        <f t="shared" si="52"/>
        <v>0.80820105820105825</v>
      </c>
      <c r="G94" s="6">
        <f t="shared" si="52"/>
        <v>0.83259911894273131</v>
      </c>
      <c r="H94" s="6">
        <f t="shared" si="52"/>
        <v>0.59357454772301932</v>
      </c>
      <c r="I94" s="6">
        <f t="shared" si="52"/>
        <v>0.76811127567776416</v>
      </c>
      <c r="J94" s="6">
        <f t="shared" si="52"/>
        <v>0.68921389396709321</v>
      </c>
      <c r="K94" s="6">
        <f t="shared" si="52"/>
        <v>0.8090940054495912</v>
      </c>
      <c r="L94" s="6">
        <f t="shared" si="52"/>
        <v>0.82079540009583141</v>
      </c>
      <c r="M94" s="6">
        <f t="shared" si="52"/>
        <v>0.84680770683792983</v>
      </c>
      <c r="N94" s="6">
        <f t="shared" si="52"/>
        <v>0.94534632034632027</v>
      </c>
      <c r="O94" s="6">
        <f t="shared" si="52"/>
        <v>0.85620967741935483</v>
      </c>
      <c r="P94" s="6">
        <f t="shared" si="52"/>
        <v>0.84422507403751235</v>
      </c>
      <c r="Q94" s="6">
        <f t="shared" si="52"/>
        <v>0.83990442054958181</v>
      </c>
      <c r="R94" s="6">
        <f t="shared" si="52"/>
        <v>0.925671159630166</v>
      </c>
      <c r="T94" s="6">
        <f t="shared" ref="T94" si="71">T28/T$57</f>
        <v>0.83437754896977301</v>
      </c>
      <c r="U94" s="6"/>
      <c r="V94" s="6">
        <f t="shared" ref="V94" si="72">V28/V$57</f>
        <v>0.83206999868692799</v>
      </c>
    </row>
    <row r="95" spans="1:26" x14ac:dyDescent="0.3">
      <c r="A95" s="35" t="s">
        <v>113</v>
      </c>
      <c r="B95" s="6">
        <f t="shared" si="5"/>
        <v>0.74750559967420083</v>
      </c>
      <c r="C95" s="6">
        <f t="shared" si="52"/>
        <v>0.93445378151260505</v>
      </c>
      <c r="D95" s="6">
        <f t="shared" si="52"/>
        <v>0.83524333978270582</v>
      </c>
      <c r="E95" s="6">
        <f t="shared" si="52"/>
        <v>0.90578139114724487</v>
      </c>
      <c r="F95" s="6">
        <f t="shared" si="52"/>
        <v>0.80564373897707231</v>
      </c>
      <c r="G95" s="6">
        <f t="shared" si="52"/>
        <v>0.83154185022026428</v>
      </c>
      <c r="H95" s="6">
        <f t="shared" si="52"/>
        <v>0.58889582033686838</v>
      </c>
      <c r="I95" s="6">
        <f t="shared" si="52"/>
        <v>0.77352051001352307</v>
      </c>
      <c r="J95" s="6">
        <f t="shared" si="52"/>
        <v>0.72646252285191948</v>
      </c>
      <c r="K95" s="6">
        <f t="shared" si="52"/>
        <v>0.81181880108991822</v>
      </c>
      <c r="L95" s="6">
        <f t="shared" si="52"/>
        <v>0.83517010062290375</v>
      </c>
      <c r="M95" s="6">
        <f t="shared" si="52"/>
        <v>0.85927465054778995</v>
      </c>
      <c r="N95" s="6">
        <f t="shared" si="52"/>
        <v>0.94507575757575757</v>
      </c>
      <c r="O95" s="6">
        <f t="shared" si="52"/>
        <v>0.8621774193548386</v>
      </c>
      <c r="P95" s="6">
        <f t="shared" si="52"/>
        <v>0.82655478775913127</v>
      </c>
      <c r="Q95" s="6">
        <f t="shared" si="52"/>
        <v>0.8461768219832736</v>
      </c>
      <c r="R95" s="6">
        <f t="shared" si="52"/>
        <v>0.92035201069399575</v>
      </c>
      <c r="T95" s="6">
        <f t="shared" ref="T95" si="73">T29/T$57</f>
        <v>0.83466717104252131</v>
      </c>
      <c r="U95" s="6"/>
      <c r="V95" s="6">
        <f t="shared" ref="V95" si="74">V29/V$57</f>
        <v>0.83270862927196099</v>
      </c>
    </row>
    <row r="96" spans="1:26" x14ac:dyDescent="0.3">
      <c r="A96" s="35" t="s">
        <v>114</v>
      </c>
      <c r="B96" s="6">
        <f t="shared" si="5"/>
        <v>0.7426186112807982</v>
      </c>
      <c r="C96" s="6">
        <f t="shared" si="52"/>
        <v>0.95865546218487396</v>
      </c>
      <c r="D96" s="6">
        <f t="shared" si="52"/>
        <v>0.84149426998065191</v>
      </c>
      <c r="E96" s="6">
        <f t="shared" si="52"/>
        <v>0.91616982836495031</v>
      </c>
      <c r="F96" s="6">
        <f t="shared" si="52"/>
        <v>0.83051146384479713</v>
      </c>
      <c r="G96" s="6">
        <f t="shared" si="52"/>
        <v>0.84352422907488989</v>
      </c>
      <c r="H96" s="6">
        <f t="shared" si="52"/>
        <v>0.63388958203368673</v>
      </c>
      <c r="I96" s="6">
        <f t="shared" si="52"/>
        <v>0.76695215403438721</v>
      </c>
      <c r="J96" s="6">
        <f t="shared" si="52"/>
        <v>0.69881170018281535</v>
      </c>
      <c r="K96" s="6">
        <f t="shared" si="52"/>
        <v>0.80977520435967298</v>
      </c>
      <c r="L96" s="6">
        <f t="shared" si="52"/>
        <v>0.83181600383325349</v>
      </c>
      <c r="M96" s="6">
        <f t="shared" si="52"/>
        <v>0.87230827351718931</v>
      </c>
      <c r="N96" s="6">
        <f t="shared" si="52"/>
        <v>0.93641774891774887</v>
      </c>
      <c r="O96" s="6">
        <f t="shared" si="52"/>
        <v>0.87749999999999995</v>
      </c>
      <c r="P96" s="6">
        <f t="shared" si="52"/>
        <v>0.87186574531095762</v>
      </c>
      <c r="Q96" s="6">
        <f t="shared" si="52"/>
        <v>0.84934289127837514</v>
      </c>
      <c r="R96" s="6">
        <f t="shared" si="52"/>
        <v>0.90258438231034865</v>
      </c>
      <c r="T96" s="6">
        <f t="shared" ref="T96" si="75">T30/T$57</f>
        <v>0.84193727613395908</v>
      </c>
      <c r="U96" s="6"/>
      <c r="V96" s="6">
        <f t="shared" ref="V96" si="76">V30/V$57</f>
        <v>0.83862342282119551</v>
      </c>
    </row>
    <row r="97" spans="1:22" x14ac:dyDescent="0.3">
      <c r="A97" s="35" t="s">
        <v>115</v>
      </c>
      <c r="B97" s="6">
        <f t="shared" si="5"/>
        <v>0.75096721645286091</v>
      </c>
      <c r="C97" s="6">
        <f t="shared" si="52"/>
        <v>0.93579831932773105</v>
      </c>
      <c r="D97" s="6">
        <f t="shared" si="52"/>
        <v>0.84104777496651295</v>
      </c>
      <c r="E97" s="6">
        <f t="shared" si="52"/>
        <v>0.91183378500451673</v>
      </c>
      <c r="F97" s="6">
        <f t="shared" si="52"/>
        <v>0.82433862433862426</v>
      </c>
      <c r="G97" s="6">
        <f t="shared" si="52"/>
        <v>0.83612334801762112</v>
      </c>
      <c r="H97" s="6">
        <f t="shared" si="52"/>
        <v>0.63856830941983778</v>
      </c>
      <c r="I97" s="6">
        <f t="shared" si="52"/>
        <v>0.76128533711121127</v>
      </c>
      <c r="J97" s="6">
        <f t="shared" si="52"/>
        <v>0.71503656307129793</v>
      </c>
      <c r="K97" s="6">
        <f t="shared" si="52"/>
        <v>0.81590599455040869</v>
      </c>
      <c r="L97" s="6">
        <f t="shared" si="52"/>
        <v>0.83277431720172501</v>
      </c>
      <c r="M97" s="6">
        <f t="shared" si="52"/>
        <v>0.86531922931620708</v>
      </c>
      <c r="N97" s="6">
        <f t="shared" si="52"/>
        <v>0.93127705627705615</v>
      </c>
      <c r="O97" s="6">
        <f t="shared" si="52"/>
        <v>0.87290322580645163</v>
      </c>
      <c r="P97" s="6">
        <f t="shared" si="52"/>
        <v>0.88420533070088847</v>
      </c>
      <c r="Q97" s="6">
        <f t="shared" si="52"/>
        <v>0.85011947431302259</v>
      </c>
      <c r="R97" s="6">
        <f t="shared" si="52"/>
        <v>0.90542497493594731</v>
      </c>
      <c r="T97" s="6">
        <f t="shared" ref="T97" si="77">T31/T$57</f>
        <v>0.8430071046067642</v>
      </c>
      <c r="U97" s="6"/>
      <c r="V97" s="6">
        <f t="shared" ref="V97" si="78">V31/V$57</f>
        <v>0.83873085600372455</v>
      </c>
    </row>
    <row r="98" spans="1:22" x14ac:dyDescent="0.3">
      <c r="A98" s="35" t="s">
        <v>116</v>
      </c>
      <c r="B98" s="6">
        <f t="shared" si="5"/>
        <v>0.76237018937080014</v>
      </c>
      <c r="C98" s="6">
        <f t="shared" si="52"/>
        <v>0.92739495798319316</v>
      </c>
      <c r="D98" s="6">
        <f t="shared" si="52"/>
        <v>0.8528054770055068</v>
      </c>
      <c r="E98" s="6">
        <f t="shared" si="52"/>
        <v>0.92520325203252041</v>
      </c>
      <c r="F98" s="6">
        <f t="shared" si="52"/>
        <v>0.82380952380952388</v>
      </c>
      <c r="G98" s="6">
        <f t="shared" si="52"/>
        <v>0.8428193832599119</v>
      </c>
      <c r="H98" s="6">
        <f t="shared" si="52"/>
        <v>0.64932938240798499</v>
      </c>
      <c r="I98" s="6">
        <f t="shared" si="52"/>
        <v>0.76869083649945258</v>
      </c>
      <c r="J98" s="6">
        <f t="shared" si="52"/>
        <v>0.73537477148080432</v>
      </c>
      <c r="K98" s="6">
        <f t="shared" si="52"/>
        <v>0.82527247956403271</v>
      </c>
      <c r="L98" s="6">
        <f t="shared" si="52"/>
        <v>0.83325347388596083</v>
      </c>
      <c r="M98" s="6">
        <f t="shared" si="52"/>
        <v>0.8672081601813374</v>
      </c>
      <c r="N98" s="6">
        <f t="shared" si="52"/>
        <v>0.9331709956709956</v>
      </c>
      <c r="O98" s="6">
        <f t="shared" si="52"/>
        <v>0.88169354838709679</v>
      </c>
      <c r="P98" s="6">
        <f t="shared" si="52"/>
        <v>0.90108588351431385</v>
      </c>
      <c r="Q98" s="6">
        <f t="shared" si="52"/>
        <v>0.85215053763440862</v>
      </c>
      <c r="R98" s="6">
        <f t="shared" si="52"/>
        <v>0.9136404143923359</v>
      </c>
      <c r="T98" s="6">
        <f t="shared" ref="T98" si="79">T32/T$57</f>
        <v>0.85102195217098353</v>
      </c>
      <c r="U98" s="6"/>
      <c r="V98" s="6">
        <f t="shared" ref="V98" si="80">V32/V$57</f>
        <v>0.84657347832833973</v>
      </c>
    </row>
    <row r="99" spans="1:22" x14ac:dyDescent="0.3">
      <c r="A99" s="35" t="s">
        <v>117</v>
      </c>
      <c r="B99" s="6">
        <f t="shared" si="5"/>
        <v>0.79067399714925679</v>
      </c>
      <c r="C99" s="6">
        <f t="shared" si="52"/>
        <v>0.90453781512605047</v>
      </c>
      <c r="D99" s="6">
        <f t="shared" si="52"/>
        <v>0.84759636850721831</v>
      </c>
      <c r="E99" s="6">
        <f t="shared" si="52"/>
        <v>0.93613369467027996</v>
      </c>
      <c r="F99" s="6">
        <f t="shared" si="52"/>
        <v>0.82901234567901239</v>
      </c>
      <c r="G99" s="6">
        <f t="shared" si="52"/>
        <v>0.86008810572687233</v>
      </c>
      <c r="H99" s="6">
        <f t="shared" si="52"/>
        <v>0.66812227074235797</v>
      </c>
      <c r="I99" s="6">
        <f t="shared" si="52"/>
        <v>0.77822139223388498</v>
      </c>
      <c r="J99" s="6">
        <f t="shared" si="52"/>
        <v>0.74862888482632539</v>
      </c>
      <c r="K99" s="6">
        <f t="shared" si="52"/>
        <v>0.83123297002724794</v>
      </c>
      <c r="L99" s="6">
        <f t="shared" si="52"/>
        <v>0.85481552467656929</v>
      </c>
      <c r="M99" s="6">
        <f t="shared" si="52"/>
        <v>0.87514166981488484</v>
      </c>
      <c r="N99" s="6">
        <f t="shared" si="52"/>
        <v>0.94047619047619047</v>
      </c>
      <c r="O99" s="6">
        <f t="shared" si="52"/>
        <v>0.88508064516129037</v>
      </c>
      <c r="P99" s="6">
        <f t="shared" si="52"/>
        <v>0.90197433366238899</v>
      </c>
      <c r="Q99" s="6">
        <f t="shared" si="52"/>
        <v>0.85686977299880529</v>
      </c>
      <c r="R99" s="6">
        <f t="shared" si="52"/>
        <v>0.92361033752924138</v>
      </c>
      <c r="T99" s="6">
        <f t="shared" ref="T99" si="81">T33/T$57</f>
        <v>0.85899542515338156</v>
      </c>
      <c r="U99" s="6"/>
      <c r="V99" s="6">
        <f t="shared" ref="V99" si="82">V33/V$57</f>
        <v>0.85491745550475706</v>
      </c>
    </row>
    <row r="100" spans="1:22" x14ac:dyDescent="0.3">
      <c r="A100" s="35" t="s">
        <v>118</v>
      </c>
      <c r="B100" s="6">
        <f t="shared" si="5"/>
        <v>0.77071879454286296</v>
      </c>
      <c r="C100" s="6">
        <f t="shared" si="52"/>
        <v>0.87327731092436978</v>
      </c>
      <c r="D100" s="6">
        <f t="shared" si="52"/>
        <v>0.84878702187825561</v>
      </c>
      <c r="E100" s="6">
        <f t="shared" si="52"/>
        <v>0.92619692863595293</v>
      </c>
      <c r="F100" s="6">
        <f t="shared" si="52"/>
        <v>0.83236331569664901</v>
      </c>
      <c r="G100" s="6">
        <f t="shared" si="52"/>
        <v>0.85762114537444933</v>
      </c>
      <c r="H100" s="6">
        <f t="shared" si="52"/>
        <v>0.65151278852152206</v>
      </c>
      <c r="I100" s="6">
        <f t="shared" si="52"/>
        <v>0.78015326163951315</v>
      </c>
      <c r="J100" s="6">
        <f t="shared" si="52"/>
        <v>0.77650822669104203</v>
      </c>
      <c r="K100" s="6">
        <f t="shared" si="52"/>
        <v>0.8370231607629427</v>
      </c>
      <c r="L100" s="6">
        <f t="shared" si="52"/>
        <v>0.8667944417824629</v>
      </c>
      <c r="M100" s="6">
        <f t="shared" si="52"/>
        <v>0.88118624858330186</v>
      </c>
      <c r="N100" s="6">
        <f t="shared" si="52"/>
        <v>0.94155844155844148</v>
      </c>
      <c r="O100" s="6">
        <f t="shared" si="52"/>
        <v>0.87185483870967739</v>
      </c>
      <c r="P100" s="6">
        <f t="shared" si="52"/>
        <v>0.89032576505429417</v>
      </c>
      <c r="Q100" s="6">
        <f t="shared" si="52"/>
        <v>0.85597371565113511</v>
      </c>
      <c r="R100" s="6">
        <f t="shared" ref="C100:R115" si="83">R34/R$57</f>
        <v>0.92188370279603427</v>
      </c>
      <c r="T100" s="6">
        <f t="shared" ref="T100" si="84">T34/T$57</f>
        <v>0.85535446195311671</v>
      </c>
      <c r="U100" s="6"/>
      <c r="V100" s="6">
        <f t="shared" ref="V100" si="85">V34/V$57</f>
        <v>0.8513721604813006</v>
      </c>
    </row>
    <row r="101" spans="1:22" x14ac:dyDescent="0.3">
      <c r="A101" s="35" t="s">
        <v>119</v>
      </c>
      <c r="B101" s="6">
        <f t="shared" si="5"/>
        <v>0.81429444105070237</v>
      </c>
      <c r="C101" s="6">
        <f t="shared" si="83"/>
        <v>0.88873949579831923</v>
      </c>
      <c r="D101" s="6">
        <f t="shared" si="83"/>
        <v>0.86173537728828697</v>
      </c>
      <c r="E101" s="6">
        <f t="shared" si="83"/>
        <v>0.94579945799457998</v>
      </c>
      <c r="F101" s="6">
        <f t="shared" si="83"/>
        <v>0.84373897707231038</v>
      </c>
      <c r="G101" s="6">
        <f t="shared" si="83"/>
        <v>0.86273127753303969</v>
      </c>
      <c r="H101" s="6">
        <f t="shared" si="83"/>
        <v>0.66133811603243919</v>
      </c>
      <c r="I101" s="6">
        <f t="shared" si="83"/>
        <v>0.79193766501384499</v>
      </c>
      <c r="J101" s="6">
        <f t="shared" si="83"/>
        <v>0.76439670932358317</v>
      </c>
      <c r="K101" s="6">
        <f t="shared" si="83"/>
        <v>0.85081743869209803</v>
      </c>
      <c r="L101" s="6">
        <f t="shared" si="83"/>
        <v>0.87446094873023483</v>
      </c>
      <c r="M101" s="6">
        <f t="shared" si="83"/>
        <v>0.89270872686059699</v>
      </c>
      <c r="N101" s="6">
        <f t="shared" si="83"/>
        <v>0.95887445887445877</v>
      </c>
      <c r="O101" s="6">
        <f t="shared" si="83"/>
        <v>0.88653225806451608</v>
      </c>
      <c r="P101" s="6">
        <f t="shared" si="83"/>
        <v>0.91204343534057253</v>
      </c>
      <c r="Q101" s="6">
        <f t="shared" si="83"/>
        <v>0.86158900836320185</v>
      </c>
      <c r="R101" s="6">
        <f t="shared" si="83"/>
        <v>0.93132449593405364</v>
      </c>
      <c r="T101" s="6">
        <f t="shared" ref="T101" si="86">T35/T$57</f>
        <v>0.86752449966309275</v>
      </c>
      <c r="U101" s="6"/>
      <c r="V101" s="6">
        <f t="shared" ref="V101" si="87">V35/V$57</f>
        <v>0.86351807861721552</v>
      </c>
    </row>
    <row r="102" spans="1:22" x14ac:dyDescent="0.3">
      <c r="A102" s="35" t="s">
        <v>120</v>
      </c>
      <c r="B102" s="6">
        <f t="shared" si="5"/>
        <v>0.86499694563225416</v>
      </c>
      <c r="C102" s="6">
        <f t="shared" si="83"/>
        <v>0.91025210084033614</v>
      </c>
      <c r="D102" s="6">
        <f t="shared" si="83"/>
        <v>0.86158654561690728</v>
      </c>
      <c r="E102" s="6">
        <f t="shared" si="83"/>
        <v>0.97804878048780497</v>
      </c>
      <c r="F102" s="6">
        <f t="shared" si="83"/>
        <v>0.84991181657848325</v>
      </c>
      <c r="G102" s="6">
        <f t="shared" si="83"/>
        <v>0.88246696035242289</v>
      </c>
      <c r="H102" s="6">
        <f t="shared" si="83"/>
        <v>0.66710854647535867</v>
      </c>
      <c r="I102" s="6">
        <f t="shared" si="83"/>
        <v>0.81582844999678028</v>
      </c>
      <c r="J102" s="6">
        <f t="shared" si="83"/>
        <v>0.7733089579524679</v>
      </c>
      <c r="K102" s="6">
        <f t="shared" si="83"/>
        <v>0.85745912806539504</v>
      </c>
      <c r="L102" s="6">
        <f t="shared" si="83"/>
        <v>0.88212745567800677</v>
      </c>
      <c r="M102" s="6">
        <f t="shared" si="83"/>
        <v>0.90819795995466568</v>
      </c>
      <c r="N102" s="6">
        <f t="shared" si="83"/>
        <v>0.97429653679653683</v>
      </c>
      <c r="O102" s="6">
        <f t="shared" si="83"/>
        <v>0.90741935483870972</v>
      </c>
      <c r="P102" s="6">
        <f t="shared" si="83"/>
        <v>0.90730503455083911</v>
      </c>
      <c r="Q102" s="6">
        <f t="shared" si="83"/>
        <v>0.87275985663082434</v>
      </c>
      <c r="R102" s="6">
        <f t="shared" si="83"/>
        <v>0.93394229698117404</v>
      </c>
      <c r="T102" s="6">
        <f t="shared" ref="T102" si="88">T36/T$57</f>
        <v>0.87933989810031576</v>
      </c>
      <c r="U102" s="6"/>
      <c r="V102" s="6">
        <f t="shared" ref="V102" si="89">V36/V$57</f>
        <v>0.87558043761116366</v>
      </c>
    </row>
    <row r="103" spans="1:22" x14ac:dyDescent="0.3">
      <c r="A103" s="35" t="s">
        <v>121</v>
      </c>
      <c r="B103" s="6">
        <f t="shared" si="5"/>
        <v>0.92628792506617785</v>
      </c>
      <c r="C103" s="6">
        <f t="shared" si="83"/>
        <v>0.90789915966386558</v>
      </c>
      <c r="D103" s="6">
        <f t="shared" si="83"/>
        <v>0.87527905938383699</v>
      </c>
      <c r="E103" s="6">
        <f t="shared" si="83"/>
        <v>0.98247515808491415</v>
      </c>
      <c r="F103" s="6">
        <f t="shared" si="83"/>
        <v>0.84294532627865959</v>
      </c>
      <c r="G103" s="6">
        <f t="shared" si="83"/>
        <v>0.88176211453744491</v>
      </c>
      <c r="H103" s="6">
        <f t="shared" si="83"/>
        <v>0.67459451029320017</v>
      </c>
      <c r="I103" s="6">
        <f t="shared" si="83"/>
        <v>0.81975658445489075</v>
      </c>
      <c r="J103" s="6">
        <f t="shared" si="83"/>
        <v>0.77856489945155383</v>
      </c>
      <c r="K103" s="6">
        <f t="shared" si="83"/>
        <v>0.86222752043596729</v>
      </c>
      <c r="L103" s="6">
        <f t="shared" si="83"/>
        <v>0.87781504551988498</v>
      </c>
      <c r="M103" s="6">
        <f t="shared" si="83"/>
        <v>0.9132980732905176</v>
      </c>
      <c r="N103" s="6">
        <f t="shared" si="83"/>
        <v>0.97483766233766234</v>
      </c>
      <c r="O103" s="6">
        <f t="shared" si="83"/>
        <v>0.90443548387096773</v>
      </c>
      <c r="P103" s="6">
        <f t="shared" si="83"/>
        <v>0.91115498519249749</v>
      </c>
      <c r="Q103" s="6">
        <f t="shared" si="83"/>
        <v>0.87962962962962965</v>
      </c>
      <c r="R103" s="6">
        <f t="shared" si="83"/>
        <v>0.93745126434220771</v>
      </c>
      <c r="T103" s="6">
        <f t="shared" ref="T103" si="90">T37/T$57</f>
        <v>0.88392656602792197</v>
      </c>
      <c r="U103" s="6"/>
      <c r="V103" s="6">
        <f t="shared" ref="V103" si="91">V37/V$57</f>
        <v>0.88049252145679402</v>
      </c>
    </row>
    <row r="104" spans="1:22" x14ac:dyDescent="0.3">
      <c r="A104" s="35" t="s">
        <v>122</v>
      </c>
      <c r="B104" s="6">
        <f t="shared" si="5"/>
        <v>0.97597230706577065</v>
      </c>
      <c r="C104" s="6">
        <f t="shared" si="83"/>
        <v>0.84806722689075631</v>
      </c>
      <c r="D104" s="6">
        <f t="shared" si="83"/>
        <v>0.88331596963833903</v>
      </c>
      <c r="E104" s="6">
        <f t="shared" si="83"/>
        <v>0.99385727190605244</v>
      </c>
      <c r="F104" s="6">
        <f t="shared" si="83"/>
        <v>0.85687830687830691</v>
      </c>
      <c r="G104" s="6">
        <f t="shared" si="83"/>
        <v>0.8722466960352423</v>
      </c>
      <c r="H104" s="6">
        <f t="shared" si="83"/>
        <v>0.70297878976918271</v>
      </c>
      <c r="I104" s="6">
        <f t="shared" si="83"/>
        <v>0.82658252302144364</v>
      </c>
      <c r="J104" s="6">
        <f t="shared" si="83"/>
        <v>0.7913619744058501</v>
      </c>
      <c r="K104" s="6">
        <f t="shared" si="83"/>
        <v>0.86444141689373299</v>
      </c>
      <c r="L104" s="6">
        <f t="shared" si="83"/>
        <v>0.86104456157163389</v>
      </c>
      <c r="M104" s="6">
        <f t="shared" si="83"/>
        <v>0.93218738194182094</v>
      </c>
      <c r="N104" s="6">
        <f t="shared" si="83"/>
        <v>0.972943722943723</v>
      </c>
      <c r="O104" s="6">
        <f t="shared" si="83"/>
        <v>0.90741935483870972</v>
      </c>
      <c r="P104" s="6">
        <f t="shared" si="83"/>
        <v>0.92290227048371176</v>
      </c>
      <c r="Q104" s="6">
        <f t="shared" si="83"/>
        <v>0.89169653524492232</v>
      </c>
      <c r="R104" s="6">
        <f t="shared" si="83"/>
        <v>0.94299320485685634</v>
      </c>
      <c r="T104" s="6">
        <f t="shared" ref="T104" si="92">T38/T$57</f>
        <v>0.89240835530126605</v>
      </c>
      <c r="U104" s="6"/>
      <c r="V104" s="6">
        <f t="shared" ref="V104" si="93">V38/V$57</f>
        <v>0.88946916070810422</v>
      </c>
    </row>
    <row r="105" spans="1:22" x14ac:dyDescent="0.3">
      <c r="A105" s="35" t="s">
        <v>123</v>
      </c>
      <c r="B105" s="6">
        <f t="shared" si="5"/>
        <v>0.87660354306658517</v>
      </c>
      <c r="C105" s="6">
        <f t="shared" si="83"/>
        <v>0.89915966386554624</v>
      </c>
      <c r="D105" s="6">
        <f t="shared" si="83"/>
        <v>0.90072927518976043</v>
      </c>
      <c r="E105" s="6">
        <f t="shared" si="83"/>
        <v>1.0040650406504066</v>
      </c>
      <c r="F105" s="6">
        <f t="shared" si="83"/>
        <v>0.8721340388007055</v>
      </c>
      <c r="G105" s="6">
        <f t="shared" si="83"/>
        <v>0.8902202643171806</v>
      </c>
      <c r="H105" s="6">
        <f t="shared" si="83"/>
        <v>0.72036805988771047</v>
      </c>
      <c r="I105" s="6">
        <f t="shared" si="83"/>
        <v>0.83302208770687092</v>
      </c>
      <c r="J105" s="6">
        <f t="shared" si="83"/>
        <v>0.7922760511882998</v>
      </c>
      <c r="K105" s="6">
        <f t="shared" si="83"/>
        <v>0.86222752043596729</v>
      </c>
      <c r="L105" s="6">
        <f t="shared" si="83"/>
        <v>0.85433636799233359</v>
      </c>
      <c r="M105" s="6">
        <f t="shared" si="83"/>
        <v>0.94163203626747261</v>
      </c>
      <c r="N105" s="6">
        <f t="shared" si="83"/>
        <v>0.97240259740259727</v>
      </c>
      <c r="O105" s="6">
        <f t="shared" si="83"/>
        <v>0.9058064516129033</v>
      </c>
      <c r="P105" s="6">
        <f t="shared" si="83"/>
        <v>0.91520236920039488</v>
      </c>
      <c r="Q105" s="6">
        <f t="shared" si="83"/>
        <v>0.89617682198327364</v>
      </c>
      <c r="R105" s="6">
        <f t="shared" si="83"/>
        <v>0.94817310905647756</v>
      </c>
      <c r="T105" s="6">
        <f t="shared" ref="T105" si="94">T39/T$57</f>
        <v>0.89765701653801155</v>
      </c>
      <c r="U105" s="6"/>
      <c r="V105" s="6">
        <f t="shared" ref="V105" si="95">V39/V$57</f>
        <v>0.89352774760364329</v>
      </c>
    </row>
    <row r="106" spans="1:22" x14ac:dyDescent="0.3">
      <c r="A106" s="35" t="s">
        <v>124</v>
      </c>
      <c r="B106" s="6">
        <f t="shared" si="5"/>
        <v>0.90755446955813468</v>
      </c>
      <c r="C106" s="6">
        <f t="shared" si="83"/>
        <v>0.91798319327731104</v>
      </c>
      <c r="D106" s="6">
        <f t="shared" si="83"/>
        <v>0.90653371037356756</v>
      </c>
      <c r="E106" s="6">
        <f t="shared" si="83"/>
        <v>1.0049683830171634</v>
      </c>
      <c r="F106" s="6">
        <f t="shared" si="83"/>
        <v>0.88139329805996469</v>
      </c>
      <c r="G106" s="6">
        <f t="shared" si="83"/>
        <v>0.90537444933920697</v>
      </c>
      <c r="H106" s="6">
        <f t="shared" si="83"/>
        <v>0.74118839675608228</v>
      </c>
      <c r="I106" s="6">
        <f t="shared" si="83"/>
        <v>0.8419730826196149</v>
      </c>
      <c r="J106" s="6">
        <f t="shared" si="83"/>
        <v>0.79433272394881171</v>
      </c>
      <c r="K106" s="6">
        <f t="shared" si="83"/>
        <v>0.86648501362397812</v>
      </c>
      <c r="L106" s="6">
        <f t="shared" si="83"/>
        <v>0.85816962146621945</v>
      </c>
      <c r="M106" s="6">
        <f t="shared" si="83"/>
        <v>0.94862108046845484</v>
      </c>
      <c r="N106" s="6">
        <f t="shared" si="83"/>
        <v>0.96428571428571419</v>
      </c>
      <c r="O106" s="6">
        <f t="shared" si="83"/>
        <v>0.90862903225806457</v>
      </c>
      <c r="P106" s="6">
        <f t="shared" si="83"/>
        <v>0.91036525172754201</v>
      </c>
      <c r="Q106" s="6">
        <f t="shared" si="83"/>
        <v>0.90334528076463561</v>
      </c>
      <c r="R106" s="6">
        <f t="shared" si="83"/>
        <v>0.93647655118636508</v>
      </c>
      <c r="T106" s="6">
        <f t="shared" ref="T106" si="96">T40/T$57</f>
        <v>0.9008133060655138</v>
      </c>
      <c r="U106" s="6"/>
      <c r="V106" s="6">
        <f t="shared" ref="V106" si="97">V40/V$57</f>
        <v>0.89704320007639715</v>
      </c>
    </row>
    <row r="107" spans="1:22" x14ac:dyDescent="0.3">
      <c r="A107" s="35" t="s">
        <v>125</v>
      </c>
      <c r="B107" s="6">
        <f t="shared" si="5"/>
        <v>0.91529220118102217</v>
      </c>
      <c r="C107" s="6">
        <f t="shared" si="83"/>
        <v>0.91663865546218481</v>
      </c>
      <c r="D107" s="6">
        <f t="shared" si="83"/>
        <v>0.91174281887185604</v>
      </c>
      <c r="E107" s="6">
        <f t="shared" si="83"/>
        <v>0.9929539295392954</v>
      </c>
      <c r="F107" s="6">
        <f t="shared" si="83"/>
        <v>0.88421516754850094</v>
      </c>
      <c r="G107" s="6">
        <f t="shared" si="83"/>
        <v>0.90660792951541846</v>
      </c>
      <c r="H107" s="6">
        <f t="shared" si="83"/>
        <v>0.76512788521522146</v>
      </c>
      <c r="I107" s="6">
        <f t="shared" si="83"/>
        <v>0.84622319531199675</v>
      </c>
      <c r="J107" s="6">
        <f t="shared" si="83"/>
        <v>0.79661791590493602</v>
      </c>
      <c r="K107" s="6">
        <f t="shared" si="83"/>
        <v>0.8637602179836511</v>
      </c>
      <c r="L107" s="6">
        <f t="shared" si="83"/>
        <v>0.86535697172975568</v>
      </c>
      <c r="M107" s="6">
        <f t="shared" si="83"/>
        <v>0.94994333207404613</v>
      </c>
      <c r="N107" s="6">
        <f t="shared" si="83"/>
        <v>0.96158008658008642</v>
      </c>
      <c r="O107" s="6">
        <f t="shared" si="83"/>
        <v>0.90387096774193543</v>
      </c>
      <c r="P107" s="6">
        <f t="shared" si="83"/>
        <v>0.89308983218163873</v>
      </c>
      <c r="Q107" s="6">
        <f t="shared" si="83"/>
        <v>0.9091397849462366</v>
      </c>
      <c r="R107" s="6">
        <f t="shared" si="83"/>
        <v>0.93792469644647425</v>
      </c>
      <c r="T107" s="6">
        <f t="shared" ref="T107" si="98">T41/T$57</f>
        <v>0.90227914839289303</v>
      </c>
      <c r="U107" s="6"/>
      <c r="V107" s="6">
        <f t="shared" ref="V107" si="99">V41/V$57</f>
        <v>0.89864872930419115</v>
      </c>
    </row>
    <row r="108" spans="1:22" x14ac:dyDescent="0.3">
      <c r="A108" s="35" t="s">
        <v>126</v>
      </c>
      <c r="B108" s="6">
        <f t="shared" si="5"/>
        <v>0.97678680513133775</v>
      </c>
      <c r="C108" s="6">
        <f t="shared" si="83"/>
        <v>0.92773109243697482</v>
      </c>
      <c r="D108" s="6">
        <f t="shared" si="83"/>
        <v>0.93109093615121308</v>
      </c>
      <c r="E108" s="6">
        <f t="shared" si="83"/>
        <v>0.97813911472448056</v>
      </c>
      <c r="F108" s="6">
        <f t="shared" si="83"/>
        <v>0.89823633156966487</v>
      </c>
      <c r="G108" s="6">
        <f t="shared" si="83"/>
        <v>0.88898678414096921</v>
      </c>
      <c r="H108" s="6">
        <f t="shared" si="83"/>
        <v>0.78555832813474724</v>
      </c>
      <c r="I108" s="6">
        <f t="shared" si="83"/>
        <v>0.85903792903599707</v>
      </c>
      <c r="J108" s="6">
        <f t="shared" si="83"/>
        <v>0.79501828153564891</v>
      </c>
      <c r="K108" s="6">
        <f t="shared" si="83"/>
        <v>0.85984332425068111</v>
      </c>
      <c r="L108" s="6">
        <f t="shared" si="83"/>
        <v>0.87446094873023483</v>
      </c>
      <c r="M108" s="6">
        <f t="shared" si="83"/>
        <v>0.95013222516055917</v>
      </c>
      <c r="N108" s="6">
        <f t="shared" si="83"/>
        <v>0.96266233766233766</v>
      </c>
      <c r="O108" s="6">
        <f t="shared" si="83"/>
        <v>0.907258064516129</v>
      </c>
      <c r="P108" s="6">
        <f t="shared" si="83"/>
        <v>0.8983218163869694</v>
      </c>
      <c r="Q108" s="6">
        <f t="shared" si="83"/>
        <v>0.92007168458781363</v>
      </c>
      <c r="R108" s="6">
        <f t="shared" si="83"/>
        <v>0.93809179013033306</v>
      </c>
      <c r="T108" s="6">
        <f t="shared" ref="T108" si="100">T42/T$57</f>
        <v>0.90807158984785974</v>
      </c>
      <c r="U108" s="6"/>
      <c r="V108" s="6">
        <f t="shared" ref="V108" si="101">V42/V$57</f>
        <v>0.90520812194859923</v>
      </c>
    </row>
    <row r="109" spans="1:22" x14ac:dyDescent="0.3">
      <c r="A109" s="35" t="s">
        <v>127</v>
      </c>
      <c r="B109" s="6">
        <f t="shared" si="5"/>
        <v>0.8511504785176135</v>
      </c>
      <c r="C109" s="6">
        <f t="shared" si="83"/>
        <v>0.93647058823529417</v>
      </c>
      <c r="D109" s="6">
        <f t="shared" si="83"/>
        <v>0.92662598600982293</v>
      </c>
      <c r="E109" s="6">
        <f t="shared" si="83"/>
        <v>0.9835591689250226</v>
      </c>
      <c r="F109" s="6">
        <f t="shared" si="83"/>
        <v>0.89929453262786596</v>
      </c>
      <c r="G109" s="6">
        <f t="shared" si="83"/>
        <v>0.906431718061674</v>
      </c>
      <c r="H109" s="6">
        <f t="shared" si="83"/>
        <v>0.7909388646288209</v>
      </c>
      <c r="I109" s="6">
        <f t="shared" si="83"/>
        <v>0.85955309421083126</v>
      </c>
      <c r="J109" s="6">
        <f t="shared" si="83"/>
        <v>0.79753199268738573</v>
      </c>
      <c r="K109" s="6">
        <f t="shared" si="83"/>
        <v>0.85779972752043587</v>
      </c>
      <c r="L109" s="6">
        <f t="shared" si="83"/>
        <v>0.87925251557259232</v>
      </c>
      <c r="M109" s="6">
        <f t="shared" si="83"/>
        <v>0.94710993577635061</v>
      </c>
      <c r="N109" s="6">
        <f t="shared" si="83"/>
        <v>0.95860389610389607</v>
      </c>
      <c r="O109" s="6">
        <f t="shared" si="83"/>
        <v>0.90233870967741947</v>
      </c>
      <c r="P109" s="6">
        <f t="shared" si="83"/>
        <v>0.90681145113524186</v>
      </c>
      <c r="Q109" s="6">
        <f t="shared" si="83"/>
        <v>0.92556750298685786</v>
      </c>
      <c r="R109" s="6">
        <f t="shared" si="83"/>
        <v>0.94928706694886922</v>
      </c>
      <c r="T109" s="6">
        <f t="shared" ref="T109" si="102">T43/T$57</f>
        <v>0.91088506141170078</v>
      </c>
      <c r="U109" s="6"/>
      <c r="V109" s="6">
        <f t="shared" ref="V109" si="103">V43/V$57</f>
        <v>0.90594821720602103</v>
      </c>
    </row>
    <row r="110" spans="1:22" x14ac:dyDescent="0.3">
      <c r="A110" s="35" t="s">
        <v>128</v>
      </c>
      <c r="B110" s="6">
        <f t="shared" si="5"/>
        <v>0.82814090816534303</v>
      </c>
      <c r="C110" s="6">
        <f t="shared" si="83"/>
        <v>0.95731092436974796</v>
      </c>
      <c r="D110" s="6">
        <f t="shared" si="83"/>
        <v>0.9343652329215657</v>
      </c>
      <c r="E110" s="6">
        <f t="shared" si="83"/>
        <v>0.99439927732610656</v>
      </c>
      <c r="F110" s="6">
        <f t="shared" si="83"/>
        <v>0.90978835978835981</v>
      </c>
      <c r="G110" s="6">
        <f t="shared" si="83"/>
        <v>0.906431718061674</v>
      </c>
      <c r="H110" s="6">
        <f t="shared" si="83"/>
        <v>0.80349344978165937</v>
      </c>
      <c r="I110" s="6">
        <f t="shared" si="83"/>
        <v>0.85942430291712268</v>
      </c>
      <c r="J110" s="6">
        <f t="shared" si="83"/>
        <v>0.80438756855575866</v>
      </c>
      <c r="K110" s="6">
        <f t="shared" si="83"/>
        <v>0.86512261580381467</v>
      </c>
      <c r="L110" s="6">
        <f t="shared" si="83"/>
        <v>0.89075227599425022</v>
      </c>
      <c r="M110" s="6">
        <f t="shared" si="83"/>
        <v>0.95466565923687197</v>
      </c>
      <c r="N110" s="6">
        <f t="shared" si="83"/>
        <v>0.96076839826839822</v>
      </c>
      <c r="O110" s="6">
        <f t="shared" si="83"/>
        <v>0.91040322580645172</v>
      </c>
      <c r="P110" s="6">
        <f t="shared" si="83"/>
        <v>0.90829220138203359</v>
      </c>
      <c r="Q110" s="6">
        <f t="shared" si="83"/>
        <v>0.92401433691756274</v>
      </c>
      <c r="R110" s="6">
        <f t="shared" si="83"/>
        <v>0.95638854851286614</v>
      </c>
      <c r="T110" s="6">
        <f t="shared" ref="T110" si="104">T44/T$57</f>
        <v>0.91655928977574985</v>
      </c>
      <c r="U110" s="6"/>
      <c r="V110" s="6">
        <f t="shared" ref="V110" si="105">V44/V$57</f>
        <v>0.91124825421078393</v>
      </c>
    </row>
    <row r="111" spans="1:22" x14ac:dyDescent="0.3">
      <c r="A111" s="35" t="s">
        <v>129</v>
      </c>
      <c r="B111" s="6">
        <f t="shared" si="5"/>
        <v>0.82366116880472406</v>
      </c>
      <c r="C111" s="6">
        <f t="shared" si="83"/>
        <v>0.95294117647058818</v>
      </c>
      <c r="D111" s="6">
        <f t="shared" si="83"/>
        <v>0.94761125167435645</v>
      </c>
      <c r="E111" s="6">
        <f t="shared" si="83"/>
        <v>0.98934056007226745</v>
      </c>
      <c r="F111" s="6">
        <f t="shared" si="83"/>
        <v>0.91728395061728396</v>
      </c>
      <c r="G111" s="6">
        <f t="shared" si="83"/>
        <v>0.92563876651982369</v>
      </c>
      <c r="H111" s="6">
        <f t="shared" si="83"/>
        <v>0.80793824079850263</v>
      </c>
      <c r="I111" s="6">
        <f t="shared" si="83"/>
        <v>0.86882606735784662</v>
      </c>
      <c r="J111" s="6">
        <f t="shared" si="83"/>
        <v>0.81809872029250452</v>
      </c>
      <c r="K111" s="6">
        <f t="shared" si="83"/>
        <v>0.88164168937329701</v>
      </c>
      <c r="L111" s="6">
        <f t="shared" si="83"/>
        <v>0.91471011020603743</v>
      </c>
      <c r="M111" s="6">
        <f t="shared" si="83"/>
        <v>0.96316584812995842</v>
      </c>
      <c r="N111" s="6">
        <f t="shared" si="83"/>
        <v>0.95779220779220775</v>
      </c>
      <c r="O111" s="6">
        <f t="shared" si="83"/>
        <v>0.91225806451612912</v>
      </c>
      <c r="P111" s="6">
        <f t="shared" si="83"/>
        <v>0.8954590325765055</v>
      </c>
      <c r="Q111" s="6">
        <f t="shared" si="83"/>
        <v>0.93249701314217448</v>
      </c>
      <c r="R111" s="6">
        <f t="shared" si="83"/>
        <v>0.96078868218781321</v>
      </c>
      <c r="T111" s="6">
        <f t="shared" ref="T111" si="106">T45/T$57</f>
        <v>0.92162472072157275</v>
      </c>
      <c r="U111" s="6"/>
      <c r="V111" s="6">
        <f t="shared" ref="V111" si="107">V45/V$57</f>
        <v>0.91619614911725744</v>
      </c>
    </row>
    <row r="112" spans="1:22" x14ac:dyDescent="0.3">
      <c r="A112" s="35" t="s">
        <v>130</v>
      </c>
      <c r="B112" s="6">
        <f t="shared" si="5"/>
        <v>0.83771126043575639</v>
      </c>
      <c r="C112" s="6">
        <f t="shared" si="83"/>
        <v>0.93949579831932772</v>
      </c>
      <c r="D112" s="6">
        <f t="shared" si="83"/>
        <v>0.96457806221163866</v>
      </c>
      <c r="E112" s="6">
        <f t="shared" si="83"/>
        <v>0.98961156278229445</v>
      </c>
      <c r="F112" s="6">
        <f t="shared" si="83"/>
        <v>0.92019400352733682</v>
      </c>
      <c r="G112" s="6">
        <f t="shared" si="83"/>
        <v>0.93603524229074897</v>
      </c>
      <c r="H112" s="6">
        <f t="shared" si="83"/>
        <v>0.82431378665003108</v>
      </c>
      <c r="I112" s="6">
        <f t="shared" si="83"/>
        <v>0.87249661922854016</v>
      </c>
      <c r="J112" s="6">
        <f t="shared" si="83"/>
        <v>0.83021023765996338</v>
      </c>
      <c r="K112" s="6">
        <f t="shared" si="83"/>
        <v>0.9012261580381471</v>
      </c>
      <c r="L112" s="6">
        <f t="shared" si="83"/>
        <v>0.89506468615237189</v>
      </c>
      <c r="M112" s="6">
        <f t="shared" si="83"/>
        <v>0.97336607480166226</v>
      </c>
      <c r="N112" s="6">
        <f t="shared" si="83"/>
        <v>0.95670995670995673</v>
      </c>
      <c r="O112" s="6">
        <f t="shared" si="83"/>
        <v>0.92346774193548375</v>
      </c>
      <c r="P112" s="6">
        <f t="shared" si="83"/>
        <v>0.90602171767028628</v>
      </c>
      <c r="Q112" s="6">
        <f t="shared" si="83"/>
        <v>0.93584229390680995</v>
      </c>
      <c r="R112" s="6">
        <f t="shared" si="83"/>
        <v>0.95702907430099138</v>
      </c>
      <c r="T112" s="6">
        <f t="shared" ref="T112" si="108">T46/T$57</f>
        <v>0.92648327875828973</v>
      </c>
      <c r="U112" s="6"/>
      <c r="V112" s="6">
        <f t="shared" ref="V112" si="109">V46/V$57</f>
        <v>0.92126341422654079</v>
      </c>
    </row>
    <row r="113" spans="1:22" x14ac:dyDescent="0.3">
      <c r="A113" s="35" t="s">
        <v>131</v>
      </c>
      <c r="B113" s="6">
        <f t="shared" si="5"/>
        <v>0.88780289146813274</v>
      </c>
      <c r="C113" s="6">
        <f t="shared" si="83"/>
        <v>0.95798319327731096</v>
      </c>
      <c r="D113" s="6">
        <f t="shared" si="83"/>
        <v>0.96160142878404531</v>
      </c>
      <c r="E113" s="6">
        <f t="shared" si="83"/>
        <v>0.988256549232159</v>
      </c>
      <c r="F113" s="6">
        <f t="shared" si="83"/>
        <v>0.93007054673721345</v>
      </c>
      <c r="G113" s="6">
        <f t="shared" si="83"/>
        <v>0.94678414096916297</v>
      </c>
      <c r="H113" s="6">
        <f t="shared" si="83"/>
        <v>0.83757018091079216</v>
      </c>
      <c r="I113" s="6">
        <f t="shared" si="83"/>
        <v>0.88531135295254038</v>
      </c>
      <c r="J113" s="6">
        <f t="shared" si="83"/>
        <v>0.84712065813528326</v>
      </c>
      <c r="K113" s="6">
        <f t="shared" si="83"/>
        <v>0.91570163487738421</v>
      </c>
      <c r="L113" s="6">
        <f t="shared" si="83"/>
        <v>0.90943938667944424</v>
      </c>
      <c r="M113" s="6">
        <f t="shared" si="83"/>
        <v>0.97563279183981866</v>
      </c>
      <c r="N113" s="6">
        <f t="shared" si="83"/>
        <v>0.95941558441558439</v>
      </c>
      <c r="O113" s="6">
        <f t="shared" si="83"/>
        <v>0.93524193548387102</v>
      </c>
      <c r="P113" s="6">
        <f t="shared" si="83"/>
        <v>0.93099703849950644</v>
      </c>
      <c r="Q113" s="6">
        <f t="shared" si="83"/>
        <v>0.94056152927120673</v>
      </c>
      <c r="R113" s="6">
        <f t="shared" si="83"/>
        <v>0.94964910326389662</v>
      </c>
      <c r="T113" s="6">
        <f t="shared" ref="T113" si="110">T47/T$57</f>
        <v>0.9325476103223671</v>
      </c>
      <c r="U113" s="6"/>
      <c r="V113" s="6">
        <f t="shared" ref="V113" si="111">V47/V$57</f>
        <v>0.92861661871963541</v>
      </c>
    </row>
    <row r="114" spans="1:22" x14ac:dyDescent="0.3">
      <c r="A114" s="35" t="s">
        <v>132</v>
      </c>
      <c r="B114" s="6">
        <f t="shared" si="5"/>
        <v>0.91753207086133171</v>
      </c>
      <c r="C114" s="6">
        <f t="shared" si="83"/>
        <v>0.95025210084033607</v>
      </c>
      <c r="D114" s="6">
        <f t="shared" si="83"/>
        <v>0.96368507218336064</v>
      </c>
      <c r="E114" s="6">
        <f t="shared" si="83"/>
        <v>0.99141824751580854</v>
      </c>
      <c r="F114" s="6">
        <f t="shared" si="83"/>
        <v>0.94629629629629619</v>
      </c>
      <c r="G114" s="6">
        <f t="shared" si="83"/>
        <v>0.94748898678414106</v>
      </c>
      <c r="H114" s="6">
        <f t="shared" si="83"/>
        <v>0.85573923892701187</v>
      </c>
      <c r="I114" s="6">
        <f t="shared" si="83"/>
        <v>0.89606542597720384</v>
      </c>
      <c r="J114" s="6">
        <f t="shared" si="83"/>
        <v>0.86448811700182815</v>
      </c>
      <c r="K114" s="6">
        <f t="shared" si="83"/>
        <v>0.92711171662125325</v>
      </c>
      <c r="L114" s="6">
        <f t="shared" si="83"/>
        <v>0.93866794441782475</v>
      </c>
      <c r="M114" s="6">
        <f t="shared" si="83"/>
        <v>0.97374386097468835</v>
      </c>
      <c r="N114" s="6">
        <f t="shared" si="83"/>
        <v>0.96969696969696961</v>
      </c>
      <c r="O114" s="6">
        <f t="shared" si="83"/>
        <v>0.95088709677419347</v>
      </c>
      <c r="P114" s="6">
        <f t="shared" si="83"/>
        <v>0.92221125370187562</v>
      </c>
      <c r="Q114" s="6">
        <f t="shared" si="83"/>
        <v>0.94330943847072879</v>
      </c>
      <c r="R114" s="6">
        <f t="shared" si="83"/>
        <v>0.95521889272585492</v>
      </c>
      <c r="T114" s="6">
        <f t="shared" ref="T114" si="112">T48/T$57</f>
        <v>0.93966994905015788</v>
      </c>
      <c r="U114" s="6"/>
      <c r="V114" s="6">
        <f t="shared" ref="V114" si="113">V48/V$57</f>
        <v>0.93663232783832506</v>
      </c>
    </row>
    <row r="115" spans="1:22" x14ac:dyDescent="0.3">
      <c r="A115" s="35" t="s">
        <v>133</v>
      </c>
      <c r="B115" s="6">
        <f t="shared" si="5"/>
        <v>0.9083689676237019</v>
      </c>
      <c r="C115" s="6">
        <f t="shared" si="83"/>
        <v>0.97176470588235297</v>
      </c>
      <c r="D115" s="6">
        <f t="shared" si="83"/>
        <v>0.98318202113409736</v>
      </c>
      <c r="E115" s="6">
        <f t="shared" si="83"/>
        <v>0.99674796747967487</v>
      </c>
      <c r="F115" s="6">
        <f t="shared" si="83"/>
        <v>0.94876543209876552</v>
      </c>
      <c r="G115" s="6">
        <f t="shared" si="83"/>
        <v>0.9555947136563876</v>
      </c>
      <c r="H115" s="6">
        <f t="shared" si="83"/>
        <v>0.87351840299438555</v>
      </c>
      <c r="I115" s="6">
        <f t="shared" si="83"/>
        <v>0.90991049005087254</v>
      </c>
      <c r="J115" s="6">
        <f t="shared" si="83"/>
        <v>0.90836380255941496</v>
      </c>
      <c r="K115" s="6">
        <f t="shared" si="83"/>
        <v>0.93954359673024523</v>
      </c>
      <c r="L115" s="6">
        <f t="shared" si="83"/>
        <v>0.93387637757546726</v>
      </c>
      <c r="M115" s="6">
        <f t="shared" si="83"/>
        <v>0.9744994333207404</v>
      </c>
      <c r="N115" s="6">
        <f t="shared" si="83"/>
        <v>0.9780844155844155</v>
      </c>
      <c r="O115" s="6">
        <f t="shared" si="83"/>
        <v>0.97354838709677427</v>
      </c>
      <c r="P115" s="6">
        <f t="shared" si="83"/>
        <v>0.93247778874629816</v>
      </c>
      <c r="Q115" s="6">
        <f t="shared" si="83"/>
        <v>0.94790919952210273</v>
      </c>
      <c r="R115" s="6">
        <f t="shared" si="83"/>
        <v>0.95931268798039426</v>
      </c>
      <c r="T115" s="6">
        <f t="shared" ref="T115" si="114">T49/T$57</f>
        <v>0.94926294137812839</v>
      </c>
      <c r="U115" s="6"/>
      <c r="V115" s="6">
        <f t="shared" ref="V115" si="115">V49/V$57</f>
        <v>0.9463311568166356</v>
      </c>
    </row>
    <row r="116" spans="1:22" x14ac:dyDescent="0.3">
      <c r="A116" s="35" t="s">
        <v>134</v>
      </c>
      <c r="B116" s="6">
        <f t="shared" si="5"/>
        <v>0.87273467725514153</v>
      </c>
      <c r="C116" s="6">
        <f t="shared" ref="C116:R131" si="116">C50/C$57</f>
        <v>0.94823529411764718</v>
      </c>
      <c r="D116" s="6">
        <f t="shared" si="116"/>
        <v>0.99330257478791484</v>
      </c>
      <c r="E116" s="6">
        <f t="shared" si="116"/>
        <v>1.0046973803071364</v>
      </c>
      <c r="F116" s="6">
        <f t="shared" si="116"/>
        <v>0.96463844797178133</v>
      </c>
      <c r="G116" s="6">
        <f t="shared" si="116"/>
        <v>0.97832599118942742</v>
      </c>
      <c r="H116" s="6">
        <f t="shared" si="116"/>
        <v>0.88365564566437926</v>
      </c>
      <c r="I116" s="6">
        <f t="shared" si="116"/>
        <v>0.92742610599523467</v>
      </c>
      <c r="J116" s="6">
        <f t="shared" si="116"/>
        <v>0.89899451553930521</v>
      </c>
      <c r="K116" s="6">
        <f t="shared" si="116"/>
        <v>0.94277929155313345</v>
      </c>
      <c r="L116" s="6">
        <f t="shared" si="116"/>
        <v>0.93195975083852423</v>
      </c>
      <c r="M116" s="6">
        <f t="shared" si="116"/>
        <v>0.96902153381186251</v>
      </c>
      <c r="N116" s="6">
        <f t="shared" si="116"/>
        <v>0.98836580086580084</v>
      </c>
      <c r="O116" s="6">
        <f t="shared" si="116"/>
        <v>0.9850000000000001</v>
      </c>
      <c r="P116" s="6">
        <f t="shared" si="116"/>
        <v>0.93810463968410662</v>
      </c>
      <c r="Q116" s="6">
        <f t="shared" si="116"/>
        <v>0.96099163679808841</v>
      </c>
      <c r="R116" s="6">
        <f t="shared" si="116"/>
        <v>0.96513311796814072</v>
      </c>
      <c r="T116" s="6">
        <f t="shared" ref="T116" si="117">T50/T$57</f>
        <v>0.95719503977870513</v>
      </c>
      <c r="U116" s="6"/>
      <c r="V116" s="6">
        <f t="shared" ref="V116" si="118">V50/V$57</f>
        <v>0.95368436130972989</v>
      </c>
    </row>
    <row r="117" spans="1:22" x14ac:dyDescent="0.3">
      <c r="A117" s="35" t="s">
        <v>135</v>
      </c>
      <c r="B117" s="6">
        <f t="shared" si="5"/>
        <v>0.89472612502545301</v>
      </c>
      <c r="C117" s="6">
        <f t="shared" si="116"/>
        <v>0.97882352941176465</v>
      </c>
      <c r="D117" s="6">
        <f t="shared" si="116"/>
        <v>0.98868879297514511</v>
      </c>
      <c r="E117" s="6">
        <f t="shared" si="116"/>
        <v>0.99855465221318884</v>
      </c>
      <c r="F117" s="6">
        <f t="shared" si="116"/>
        <v>0.96058201058201054</v>
      </c>
      <c r="G117" s="6">
        <f t="shared" si="116"/>
        <v>0.97621145374449336</v>
      </c>
      <c r="H117" s="6">
        <f t="shared" si="116"/>
        <v>0.91453524641297557</v>
      </c>
      <c r="I117" s="6">
        <f t="shared" si="116"/>
        <v>0.94313864382767709</v>
      </c>
      <c r="J117" s="6">
        <f t="shared" si="116"/>
        <v>0.90790676416819016</v>
      </c>
      <c r="K117" s="6">
        <f t="shared" si="116"/>
        <v>0.9497615803814714</v>
      </c>
      <c r="L117" s="6">
        <f t="shared" si="116"/>
        <v>0.96693818878773374</v>
      </c>
      <c r="M117" s="6">
        <f t="shared" si="116"/>
        <v>0.98299962221382697</v>
      </c>
      <c r="N117" s="6">
        <f t="shared" si="116"/>
        <v>0.99837662337662336</v>
      </c>
      <c r="O117" s="6">
        <f t="shared" si="116"/>
        <v>0.9894354838709678</v>
      </c>
      <c r="P117" s="6">
        <f t="shared" si="116"/>
        <v>0.95113524185587361</v>
      </c>
      <c r="Q117" s="6">
        <f t="shared" si="116"/>
        <v>0.96409796893667865</v>
      </c>
      <c r="R117" s="6">
        <f t="shared" si="116"/>
        <v>0.97348780216107822</v>
      </c>
      <c r="T117" s="6">
        <f t="shared" ref="T117" si="119">T51/T$57</f>
        <v>0.96587779130660933</v>
      </c>
      <c r="U117" s="6"/>
      <c r="V117" s="6">
        <f t="shared" ref="V117" si="120">V51/V$57</f>
        <v>0.9625475988683706</v>
      </c>
    </row>
    <row r="118" spans="1:22" x14ac:dyDescent="0.3">
      <c r="A118" s="35" t="s">
        <v>136</v>
      </c>
      <c r="B118" s="6">
        <f t="shared" si="5"/>
        <v>0.88271227855833834</v>
      </c>
      <c r="C118" s="6">
        <f t="shared" si="116"/>
        <v>0.93815126050420172</v>
      </c>
      <c r="D118" s="6">
        <f t="shared" si="116"/>
        <v>0.99107009971721982</v>
      </c>
      <c r="E118" s="6">
        <f t="shared" si="116"/>
        <v>1.0055103884372176</v>
      </c>
      <c r="F118" s="6">
        <f t="shared" si="116"/>
        <v>0.97504409171075845</v>
      </c>
      <c r="G118" s="6">
        <f t="shared" si="116"/>
        <v>0.98008810572687233</v>
      </c>
      <c r="H118" s="6">
        <f t="shared" si="116"/>
        <v>0.92389270118527755</v>
      </c>
      <c r="I118" s="6">
        <f t="shared" si="116"/>
        <v>0.95041535192221005</v>
      </c>
      <c r="J118" s="6">
        <f t="shared" si="116"/>
        <v>0.94012797074954291</v>
      </c>
      <c r="K118" s="6">
        <f t="shared" si="116"/>
        <v>0.96253405994550412</v>
      </c>
      <c r="L118" s="6">
        <f t="shared" si="116"/>
        <v>0.96166746526114044</v>
      </c>
      <c r="M118" s="6">
        <f t="shared" si="116"/>
        <v>0.98451076690593142</v>
      </c>
      <c r="N118" s="6">
        <f t="shared" si="116"/>
        <v>1</v>
      </c>
      <c r="O118" s="6">
        <f t="shared" si="116"/>
        <v>0.99096774193548387</v>
      </c>
      <c r="P118" s="6">
        <f t="shared" si="116"/>
        <v>0.95646594274432373</v>
      </c>
      <c r="Q118" s="6">
        <f t="shared" si="116"/>
        <v>0.96983273596176822</v>
      </c>
      <c r="R118" s="6">
        <f t="shared" si="116"/>
        <v>0.97836136794029183</v>
      </c>
      <c r="T118" s="6">
        <f t="shared" ref="T118" si="121">T52/T$57</f>
        <v>0.97096095421606998</v>
      </c>
      <c r="U118" s="6"/>
      <c r="V118" s="6">
        <f t="shared" ref="V118" si="122">V52/V$57</f>
        <v>0.967889415444117</v>
      </c>
    </row>
    <row r="119" spans="1:22" x14ac:dyDescent="0.3">
      <c r="A119" s="35" t="s">
        <v>137</v>
      </c>
      <c r="B119" s="6">
        <f t="shared" si="5"/>
        <v>0.90673997149256769</v>
      </c>
      <c r="C119" s="6">
        <f t="shared" si="116"/>
        <v>0.94151260504201684</v>
      </c>
      <c r="D119" s="6">
        <f t="shared" si="116"/>
        <v>0.98987944634618252</v>
      </c>
      <c r="E119" s="6">
        <f t="shared" si="116"/>
        <v>1.0013550135501355</v>
      </c>
      <c r="F119" s="6">
        <f t="shared" si="116"/>
        <v>0.96410934744268073</v>
      </c>
      <c r="G119" s="6">
        <f t="shared" si="116"/>
        <v>0.98696035242290758</v>
      </c>
      <c r="H119" s="6">
        <f t="shared" si="116"/>
        <v>0.93169058016219575</v>
      </c>
      <c r="I119" s="6">
        <f t="shared" si="116"/>
        <v>0.95698370790134579</v>
      </c>
      <c r="J119" s="6">
        <f t="shared" si="116"/>
        <v>0.95155393053016446</v>
      </c>
      <c r="K119" s="6">
        <f t="shared" si="116"/>
        <v>0.98143732970027231</v>
      </c>
      <c r="L119" s="6">
        <f t="shared" si="116"/>
        <v>0.96166746526114044</v>
      </c>
      <c r="M119" s="6">
        <f t="shared" si="116"/>
        <v>1.0013222516055913</v>
      </c>
      <c r="N119" s="6">
        <f t="shared" si="116"/>
        <v>1.0048701298701297</v>
      </c>
      <c r="O119" s="6">
        <f t="shared" si="116"/>
        <v>1.0004032258064517</v>
      </c>
      <c r="P119" s="6">
        <f t="shared" si="116"/>
        <v>0.96446199407699906</v>
      </c>
      <c r="Q119" s="6">
        <f t="shared" si="116"/>
        <v>0.9775388291517324</v>
      </c>
      <c r="R119" s="6">
        <f t="shared" si="116"/>
        <v>0.9705636626935501</v>
      </c>
      <c r="T119" s="6">
        <f t="shared" ref="T119" si="123">T53/T$57</f>
        <v>0.97347298239807079</v>
      </c>
      <c r="U119" s="6"/>
      <c r="V119" s="6">
        <f t="shared" ref="V119" si="124">V53/V$57</f>
        <v>0.97090948157520929</v>
      </c>
    </row>
    <row r="120" spans="1:22" x14ac:dyDescent="0.3">
      <c r="A120" s="35" t="s">
        <v>138</v>
      </c>
      <c r="B120" s="6">
        <f t="shared" si="5"/>
        <v>0.96823457544288327</v>
      </c>
      <c r="C120" s="6">
        <f t="shared" si="116"/>
        <v>0.92638655462184882</v>
      </c>
      <c r="D120" s="6">
        <f t="shared" si="116"/>
        <v>1.0041672867986309</v>
      </c>
      <c r="E120" s="6">
        <f t="shared" si="116"/>
        <v>1.0065040650406505</v>
      </c>
      <c r="F120" s="6">
        <f t="shared" si="116"/>
        <v>0.98015873015873012</v>
      </c>
      <c r="G120" s="6">
        <f t="shared" si="116"/>
        <v>0.98731277533039641</v>
      </c>
      <c r="H120" s="6">
        <f t="shared" si="116"/>
        <v>0.94658452900810974</v>
      </c>
      <c r="I120" s="6">
        <f t="shared" si="116"/>
        <v>0.96934767209736616</v>
      </c>
      <c r="J120" s="6">
        <f t="shared" si="116"/>
        <v>0.98103290676416821</v>
      </c>
      <c r="K120" s="6">
        <f t="shared" si="116"/>
        <v>0.98331062670299718</v>
      </c>
      <c r="L120" s="6">
        <f t="shared" si="116"/>
        <v>0.95975083852419751</v>
      </c>
      <c r="M120" s="6">
        <f t="shared" si="116"/>
        <v>0.99565545901020036</v>
      </c>
      <c r="N120" s="6">
        <f t="shared" si="116"/>
        <v>0.99729437229437234</v>
      </c>
      <c r="O120" s="6">
        <f t="shared" si="116"/>
        <v>0.9987096774193549</v>
      </c>
      <c r="P120" s="6">
        <f t="shared" si="116"/>
        <v>0.94363277393879563</v>
      </c>
      <c r="Q120" s="6">
        <f t="shared" si="116"/>
        <v>0.9882915173237754</v>
      </c>
      <c r="R120" s="6">
        <f t="shared" si="116"/>
        <v>0.98379191266570121</v>
      </c>
      <c r="T120" s="6">
        <f t="shared" ref="T120" si="125">T54/T$57</f>
        <v>0.98093222843497696</v>
      </c>
      <c r="U120" s="6"/>
      <c r="V120" s="6">
        <f t="shared" ref="V120" si="126">V54/V$57</f>
        <v>0.97973093956286639</v>
      </c>
    </row>
    <row r="121" spans="1:22" x14ac:dyDescent="0.3">
      <c r="A121" s="35" t="s">
        <v>139</v>
      </c>
      <c r="B121" s="6">
        <f t="shared" si="5"/>
        <v>0.99063327224597841</v>
      </c>
      <c r="C121" s="6">
        <f t="shared" si="116"/>
        <v>0.97815126050420165</v>
      </c>
      <c r="D121" s="6">
        <f t="shared" si="116"/>
        <v>1.0061020985265665</v>
      </c>
      <c r="E121" s="6">
        <f t="shared" si="116"/>
        <v>0.98861788617886182</v>
      </c>
      <c r="F121" s="6">
        <f t="shared" si="116"/>
        <v>0.98447971781305121</v>
      </c>
      <c r="G121" s="6">
        <f t="shared" si="116"/>
        <v>0.99629955947136561</v>
      </c>
      <c r="H121" s="6">
        <f t="shared" si="116"/>
        <v>0.97372114784778541</v>
      </c>
      <c r="I121" s="6">
        <f t="shared" si="116"/>
        <v>0.97836306265696427</v>
      </c>
      <c r="J121" s="6">
        <f t="shared" si="116"/>
        <v>0.98925959780621564</v>
      </c>
      <c r="K121" s="6">
        <f t="shared" si="116"/>
        <v>0.99012261580381455</v>
      </c>
      <c r="L121" s="6">
        <f t="shared" si="116"/>
        <v>0.96406324868231907</v>
      </c>
      <c r="M121" s="6">
        <f t="shared" si="116"/>
        <v>1.0005666792595391</v>
      </c>
      <c r="N121" s="6">
        <f t="shared" si="116"/>
        <v>0.99350649350649345</v>
      </c>
      <c r="O121" s="6">
        <f t="shared" si="116"/>
        <v>1.0003225806451614</v>
      </c>
      <c r="P121" s="6">
        <f t="shared" si="116"/>
        <v>0.97482724580454094</v>
      </c>
      <c r="Q121" s="6">
        <f t="shared" si="116"/>
        <v>0.99480286738351253</v>
      </c>
      <c r="R121" s="6">
        <f t="shared" si="116"/>
        <v>0.98947309791689864</v>
      </c>
      <c r="T121" s="6">
        <f t="shared" ref="T121" si="127">T55/T$57</f>
        <v>0.98866927523553971</v>
      </c>
      <c r="U121" s="6"/>
      <c r="V121" s="6">
        <f t="shared" ref="V121" si="128">V55/V$57</f>
        <v>0.98816444439139106</v>
      </c>
    </row>
    <row r="122" spans="1:22" x14ac:dyDescent="0.3">
      <c r="A122" s="35" t="s">
        <v>140</v>
      </c>
      <c r="B122" s="6">
        <f t="shared" si="5"/>
        <v>1.0179189574424761</v>
      </c>
      <c r="C122" s="6">
        <f t="shared" si="116"/>
        <v>0.94823529411764718</v>
      </c>
      <c r="D122" s="6">
        <f t="shared" si="116"/>
        <v>1.0068462568834649</v>
      </c>
      <c r="E122" s="6">
        <f t="shared" si="116"/>
        <v>0.99629629629629635</v>
      </c>
      <c r="F122" s="6">
        <f t="shared" si="116"/>
        <v>0.99620811287477962</v>
      </c>
      <c r="G122" s="6">
        <f t="shared" si="116"/>
        <v>1.0068722466960351</v>
      </c>
      <c r="H122" s="6">
        <f t="shared" si="116"/>
        <v>0.98752339363693076</v>
      </c>
      <c r="I122" s="6">
        <f t="shared" si="116"/>
        <v>0.99426878742996971</v>
      </c>
      <c r="J122" s="6">
        <f t="shared" si="116"/>
        <v>0.99200182815356486</v>
      </c>
      <c r="K122" s="6">
        <f t="shared" si="116"/>
        <v>0.9982970027247956</v>
      </c>
      <c r="L122" s="6">
        <f t="shared" si="116"/>
        <v>0.99137517968375666</v>
      </c>
      <c r="M122" s="6">
        <f t="shared" si="116"/>
        <v>1.0154892330940688</v>
      </c>
      <c r="N122" s="6">
        <f t="shared" si="116"/>
        <v>1.001082251082251</v>
      </c>
      <c r="O122" s="6">
        <f t="shared" si="116"/>
        <v>0.99822580645161285</v>
      </c>
      <c r="P122" s="6">
        <f t="shared" si="116"/>
        <v>1.0068114511352417</v>
      </c>
      <c r="Q122" s="6">
        <f t="shared" si="116"/>
        <v>0.99880525686977295</v>
      </c>
      <c r="R122" s="6">
        <f t="shared" si="116"/>
        <v>0.99039211317812181</v>
      </c>
      <c r="T122" s="6">
        <f t="shared" ref="T122" si="129">T56/T$57</f>
        <v>0.99611078930880814</v>
      </c>
      <c r="U122" s="6"/>
      <c r="V122" s="6">
        <f t="shared" ref="V122" si="130">V56/V$57</f>
        <v>0.99636517732443641</v>
      </c>
    </row>
    <row r="123" spans="1:22" x14ac:dyDescent="0.3">
      <c r="A123" s="41" t="s">
        <v>141</v>
      </c>
      <c r="B123" s="6">
        <f t="shared" si="5"/>
        <v>1</v>
      </c>
      <c r="C123" s="6">
        <f t="shared" si="116"/>
        <v>1</v>
      </c>
      <c r="D123" s="6">
        <f t="shared" si="116"/>
        <v>1</v>
      </c>
      <c r="E123" s="6">
        <f t="shared" si="116"/>
        <v>1</v>
      </c>
      <c r="F123" s="6">
        <f t="shared" si="116"/>
        <v>1</v>
      </c>
      <c r="G123" s="6">
        <f t="shared" si="116"/>
        <v>1</v>
      </c>
      <c r="H123" s="6">
        <f t="shared" si="116"/>
        <v>1</v>
      </c>
      <c r="I123" s="6">
        <f t="shared" si="116"/>
        <v>1</v>
      </c>
      <c r="J123" s="6">
        <f t="shared" si="116"/>
        <v>1</v>
      </c>
      <c r="K123" s="6">
        <f t="shared" si="116"/>
        <v>1</v>
      </c>
      <c r="L123" s="6">
        <f t="shared" si="116"/>
        <v>1</v>
      </c>
      <c r="M123" s="6">
        <f t="shared" si="116"/>
        <v>1</v>
      </c>
      <c r="N123" s="6">
        <f t="shared" si="116"/>
        <v>1</v>
      </c>
      <c r="O123" s="6">
        <f t="shared" si="116"/>
        <v>1</v>
      </c>
      <c r="P123" s="6">
        <f t="shared" si="116"/>
        <v>1</v>
      </c>
      <c r="Q123" s="6">
        <f t="shared" si="116"/>
        <v>1</v>
      </c>
      <c r="R123" s="6">
        <f t="shared" si="116"/>
        <v>1</v>
      </c>
      <c r="T123" s="6">
        <f t="shared" ref="T123" si="131">T57/T$57</f>
        <v>1</v>
      </c>
      <c r="U123" s="6"/>
      <c r="V123" s="6">
        <f t="shared" ref="V123" si="132">V57/V$57</f>
        <v>1</v>
      </c>
    </row>
    <row r="124" spans="1:22" x14ac:dyDescent="0.3">
      <c r="A124" s="35" t="s">
        <v>142</v>
      </c>
      <c r="B124" s="6">
        <f t="shared" si="5"/>
        <v>1.0089594787212379</v>
      </c>
      <c r="C124" s="6">
        <f t="shared" si="116"/>
        <v>1.0010084033613447</v>
      </c>
      <c r="D124" s="6">
        <f t="shared" si="116"/>
        <v>0.98928411966066387</v>
      </c>
      <c r="E124" s="6">
        <f t="shared" si="116"/>
        <v>1.0082204155374885</v>
      </c>
      <c r="F124" s="6">
        <f t="shared" si="116"/>
        <v>0.98192239858906527</v>
      </c>
      <c r="G124" s="6">
        <f t="shared" si="116"/>
        <v>0.97621145374449336</v>
      </c>
      <c r="H124" s="6">
        <f t="shared" si="116"/>
        <v>0.99571116656269498</v>
      </c>
      <c r="I124" s="6">
        <f t="shared" si="116"/>
        <v>0.99452637001738686</v>
      </c>
      <c r="J124" s="6">
        <f t="shared" si="116"/>
        <v>0.99748628884826318</v>
      </c>
      <c r="K124" s="6">
        <f t="shared" si="116"/>
        <v>0.98535422343324242</v>
      </c>
      <c r="L124" s="6">
        <f t="shared" si="116"/>
        <v>0.89650215620507911</v>
      </c>
      <c r="M124" s="6">
        <f t="shared" si="116"/>
        <v>0.89403097846618818</v>
      </c>
      <c r="N124" s="6">
        <f t="shared" si="116"/>
        <v>0.96266233766233766</v>
      </c>
      <c r="O124" s="6">
        <f t="shared" si="116"/>
        <v>0.98161290322580652</v>
      </c>
      <c r="P124" s="6">
        <f t="shared" si="116"/>
        <v>0.99575518262586382</v>
      </c>
      <c r="Q124" s="6">
        <f t="shared" si="116"/>
        <v>0.97909199522102752</v>
      </c>
      <c r="R124" s="6">
        <f t="shared" si="116"/>
        <v>0.98621477108165312</v>
      </c>
      <c r="T124" s="6">
        <f t="shared" ref="T124" si="133">T58/T$57</f>
        <v>0.98486281370799011</v>
      </c>
      <c r="U124" s="6"/>
      <c r="V124" s="6">
        <f t="shared" ref="V124" si="134">V58/V$57</f>
        <v>0.98482804722285244</v>
      </c>
    </row>
    <row r="125" spans="1:22" x14ac:dyDescent="0.3">
      <c r="A125" s="35" t="s">
        <v>143</v>
      </c>
      <c r="B125" s="6">
        <f t="shared" si="5"/>
        <v>0.88189778049277134</v>
      </c>
      <c r="C125" s="6">
        <f t="shared" si="116"/>
        <v>1.0077310924369749</v>
      </c>
      <c r="D125" s="6">
        <f t="shared" si="116"/>
        <v>0.91397529394255106</v>
      </c>
      <c r="E125" s="6">
        <f t="shared" si="116"/>
        <v>0.91255645889792236</v>
      </c>
      <c r="F125" s="6">
        <f t="shared" si="116"/>
        <v>0.89329805996472667</v>
      </c>
      <c r="G125" s="6">
        <f t="shared" si="116"/>
        <v>0.75295154185022029</v>
      </c>
      <c r="H125" s="6">
        <f t="shared" si="116"/>
        <v>0.9792576419213973</v>
      </c>
      <c r="I125" s="6">
        <f t="shared" si="116"/>
        <v>0.91989181531328479</v>
      </c>
      <c r="J125" s="6">
        <f t="shared" si="116"/>
        <v>0.97394881170018277</v>
      </c>
      <c r="K125" s="6">
        <f t="shared" si="116"/>
        <v>0.84366485013623971</v>
      </c>
      <c r="L125" s="6">
        <f t="shared" si="116"/>
        <v>0.41255390512697654</v>
      </c>
      <c r="M125" s="6">
        <f t="shared" si="116"/>
        <v>0.52040045334340768</v>
      </c>
      <c r="N125" s="6">
        <f t="shared" si="116"/>
        <v>0.77164502164502158</v>
      </c>
      <c r="O125" s="6">
        <f t="shared" si="116"/>
        <v>0.84540322580645155</v>
      </c>
      <c r="P125" s="6">
        <f t="shared" si="116"/>
        <v>0.90848963474827238</v>
      </c>
      <c r="Q125" s="6">
        <f t="shared" si="116"/>
        <v>0.83685782556750299</v>
      </c>
      <c r="R125" s="6">
        <f t="shared" si="116"/>
        <v>0.97549292636738327</v>
      </c>
      <c r="T125" s="6">
        <f t="shared" ref="T125" si="135">T59/T$57</f>
        <v>0.88971900748288868</v>
      </c>
      <c r="U125" s="6"/>
      <c r="V125" s="6">
        <f t="shared" ref="V125" si="136">V59/V$57</f>
        <v>0.89065092571592286</v>
      </c>
    </row>
    <row r="126" spans="1:22" x14ac:dyDescent="0.3">
      <c r="A126" s="35" t="s">
        <v>144</v>
      </c>
      <c r="B126" s="6">
        <f t="shared" si="5"/>
        <v>0.84076562818163303</v>
      </c>
      <c r="C126" s="6">
        <f t="shared" si="116"/>
        <v>1.0174789915966387</v>
      </c>
      <c r="D126" s="6">
        <f t="shared" si="116"/>
        <v>0.97187081410924248</v>
      </c>
      <c r="E126" s="6">
        <f t="shared" si="116"/>
        <v>0.99945799457994589</v>
      </c>
      <c r="F126" s="6">
        <f t="shared" si="116"/>
        <v>0.98544973544973546</v>
      </c>
      <c r="G126" s="6">
        <f t="shared" si="116"/>
        <v>0.85814977973568285</v>
      </c>
      <c r="H126" s="6">
        <f t="shared" si="116"/>
        <v>1.0319713038053648</v>
      </c>
      <c r="I126" s="6">
        <f t="shared" si="116"/>
        <v>0.96973404597849189</v>
      </c>
      <c r="J126" s="6">
        <f t="shared" si="116"/>
        <v>0.99040219378427774</v>
      </c>
      <c r="K126" s="6">
        <f t="shared" si="116"/>
        <v>0.93596730245231607</v>
      </c>
      <c r="L126" s="6">
        <f t="shared" si="116"/>
        <v>0.57977958792525164</v>
      </c>
      <c r="M126" s="6">
        <f t="shared" si="116"/>
        <v>0.75255005666792596</v>
      </c>
      <c r="N126" s="6">
        <f t="shared" si="116"/>
        <v>0.87797619047619047</v>
      </c>
      <c r="O126" s="6">
        <f t="shared" si="116"/>
        <v>0.9790322580645161</v>
      </c>
      <c r="P126" s="6">
        <f t="shared" si="116"/>
        <v>1.0013820335636723</v>
      </c>
      <c r="Q126" s="6">
        <f t="shared" si="116"/>
        <v>0.94988052568697723</v>
      </c>
      <c r="R126" s="6">
        <f t="shared" si="116"/>
        <v>0.99891389105491812</v>
      </c>
      <c r="T126" s="6">
        <f t="shared" ref="T126" si="137">T60/T$57</f>
        <v>0.9650384783610938</v>
      </c>
      <c r="U126" s="6"/>
      <c r="V126" s="6">
        <f t="shared" ref="V126" si="138">V60/V$57</f>
        <v>0.96338319028804031</v>
      </c>
    </row>
    <row r="127" spans="1:22" x14ac:dyDescent="0.3">
      <c r="A127" s="35" t="s">
        <v>145</v>
      </c>
      <c r="B127" s="6">
        <f t="shared" si="5"/>
        <v>0.84056200366524125</v>
      </c>
      <c r="C127" s="6">
        <f t="shared" si="116"/>
        <v>0.9882352941176471</v>
      </c>
      <c r="D127" s="6">
        <f t="shared" si="116"/>
        <v>0.99717219824378633</v>
      </c>
      <c r="E127" s="6">
        <f t="shared" si="116"/>
        <v>0.99620596205962053</v>
      </c>
      <c r="F127" s="6">
        <f t="shared" si="116"/>
        <v>0.98589065255731922</v>
      </c>
      <c r="G127" s="6">
        <f t="shared" si="116"/>
        <v>0.86819383259911898</v>
      </c>
      <c r="H127" s="6">
        <f t="shared" si="116"/>
        <v>1.037117903930131</v>
      </c>
      <c r="I127" s="6">
        <f t="shared" si="116"/>
        <v>0.98261317534934633</v>
      </c>
      <c r="J127" s="6">
        <f t="shared" si="116"/>
        <v>1.0582723948811701</v>
      </c>
      <c r="K127" s="6">
        <f t="shared" si="116"/>
        <v>0.98007493188010897</v>
      </c>
      <c r="L127" s="6">
        <f t="shared" si="116"/>
        <v>0.64206995687589841</v>
      </c>
      <c r="M127" s="6">
        <f t="shared" si="116"/>
        <v>0.73120513789195318</v>
      </c>
      <c r="N127" s="6">
        <f t="shared" si="116"/>
        <v>0.88311688311688297</v>
      </c>
      <c r="O127" s="6">
        <f t="shared" si="116"/>
        <v>0.99483870967741928</v>
      </c>
      <c r="P127" s="6">
        <f t="shared" si="116"/>
        <v>1.0032576505429418</v>
      </c>
      <c r="Q127" s="6">
        <f t="shared" si="116"/>
        <v>0.96278375149342899</v>
      </c>
      <c r="R127" s="6">
        <f t="shared" si="116"/>
        <v>1.0146763952322602</v>
      </c>
      <c r="T127" s="6">
        <f t="shared" ref="T127" si="139">T61/T$57</f>
        <v>0.9768479661437709</v>
      </c>
      <c r="U127" s="6"/>
      <c r="V127" s="6">
        <f t="shared" ref="V127" si="140">V61/V$57</f>
        <v>0.97509937569383942</v>
      </c>
    </row>
    <row r="128" spans="1:22" x14ac:dyDescent="0.3">
      <c r="A128" s="35" t="s">
        <v>379</v>
      </c>
      <c r="B128" s="6">
        <f t="shared" si="5"/>
        <v>0.83323152107513743</v>
      </c>
      <c r="C128" s="6">
        <f t="shared" si="116"/>
        <v>0.96638655462184875</v>
      </c>
      <c r="D128" s="6">
        <f t="shared" si="116"/>
        <v>1.0116088703676143</v>
      </c>
      <c r="E128" s="6">
        <f t="shared" si="116"/>
        <v>1.004516711833785</v>
      </c>
      <c r="F128" s="6">
        <f t="shared" si="116"/>
        <v>1.0253968253968253</v>
      </c>
      <c r="G128" s="6">
        <f t="shared" si="116"/>
        <v>0.88704845814977973</v>
      </c>
      <c r="H128" s="6">
        <f t="shared" si="116"/>
        <v>1.0733000623830318</v>
      </c>
      <c r="I128" s="6">
        <f t="shared" si="116"/>
        <v>1.0063751690385729</v>
      </c>
      <c r="J128" s="6">
        <f t="shared" si="116"/>
        <v>1.0786106032906764</v>
      </c>
      <c r="K128" s="6">
        <f t="shared" si="116"/>
        <v>1.0287806539509536</v>
      </c>
      <c r="L128" s="6">
        <f t="shared" si="116"/>
        <v>0.69381887877335902</v>
      </c>
      <c r="M128" s="6">
        <f t="shared" si="116"/>
        <v>0.75122780506233477</v>
      </c>
      <c r="N128" s="6">
        <f t="shared" si="116"/>
        <v>0.86282467532467522</v>
      </c>
      <c r="O128" s="6">
        <f t="shared" si="116"/>
        <v>1.0258064516129033</v>
      </c>
      <c r="P128" s="6">
        <f t="shared" si="116"/>
        <v>1.0120434353405725</v>
      </c>
      <c r="Q128" s="6">
        <f t="shared" si="116"/>
        <v>0.9600358422939067</v>
      </c>
      <c r="R128" s="6">
        <f t="shared" si="116"/>
        <v>1.0298262225687869</v>
      </c>
      <c r="T128" s="6">
        <f t="shared" ref="T128" si="141">T62/T$57</f>
        <v>0.99371106356317906</v>
      </c>
      <c r="U128" s="6"/>
      <c r="V128" s="6">
        <f t="shared" ref="V128" si="142">V62/V$57</f>
        <v>0.99277213421985633</v>
      </c>
    </row>
    <row r="129" spans="1:23" x14ac:dyDescent="0.3">
      <c r="A129" s="35" t="s">
        <v>380</v>
      </c>
      <c r="B129" s="6">
        <f t="shared" si="5"/>
        <v>0.84809611077173686</v>
      </c>
      <c r="C129" s="6">
        <f t="shared" si="116"/>
        <v>0.97546218487394953</v>
      </c>
      <c r="D129" s="6">
        <f t="shared" si="116"/>
        <v>1.0279803542193779</v>
      </c>
      <c r="E129" s="6">
        <f t="shared" si="116"/>
        <v>1.0137308039747064</v>
      </c>
      <c r="F129" s="6">
        <f t="shared" si="116"/>
        <v>0.98544973544973546</v>
      </c>
      <c r="G129" s="6">
        <f t="shared" si="116"/>
        <v>0.86466960352422906</v>
      </c>
      <c r="H129" s="6">
        <f t="shared" si="116"/>
        <v>1.1353711790393013</v>
      </c>
      <c r="I129" s="6">
        <f t="shared" si="116"/>
        <v>1.0428231051580914</v>
      </c>
      <c r="J129" s="6">
        <f t="shared" si="116"/>
        <v>1.0845521023765996</v>
      </c>
      <c r="K129" s="6">
        <f t="shared" si="116"/>
        <v>1.0527929155313351</v>
      </c>
      <c r="L129" s="6">
        <f t="shared" si="116"/>
        <v>0.72017249640632497</v>
      </c>
      <c r="M129" s="6">
        <f t="shared" si="116"/>
        <v>0.8804306762372498</v>
      </c>
      <c r="N129" s="6">
        <f t="shared" si="116"/>
        <v>0.89826839826839822</v>
      </c>
      <c r="O129" s="6">
        <f t="shared" si="116"/>
        <v>1.0366935483870967</v>
      </c>
      <c r="P129" s="6">
        <f t="shared" si="116"/>
        <v>1.0294175715695952</v>
      </c>
      <c r="Q129" s="6">
        <f t="shared" si="116"/>
        <v>0.97443249701314216</v>
      </c>
      <c r="R129" s="6">
        <f t="shared" si="116"/>
        <v>1.0407987078088448</v>
      </c>
      <c r="T129" s="6">
        <f t="shared" ref="T129" si="143">T63/T$57</f>
        <v>1.010993817455345</v>
      </c>
      <c r="U129" s="6"/>
      <c r="V129" s="6">
        <f t="shared" ref="V129" si="144">V63/V$57</f>
        <v>1.0111372399221707</v>
      </c>
    </row>
    <row r="130" spans="1:23" x14ac:dyDescent="0.3">
      <c r="A130" s="35" t="s">
        <v>382</v>
      </c>
      <c r="B130" s="6">
        <f t="shared" si="5"/>
        <v>0.83078802687843611</v>
      </c>
      <c r="C130" s="6">
        <f t="shared" si="116"/>
        <v>0.9334453781512605</v>
      </c>
      <c r="D130" s="6">
        <f t="shared" si="116"/>
        <v>0.99017710968894179</v>
      </c>
      <c r="E130" s="6">
        <f t="shared" si="116"/>
        <v>0.99259259259259258</v>
      </c>
      <c r="F130" s="6">
        <f t="shared" si="116"/>
        <v>0.94894179894179886</v>
      </c>
      <c r="G130" s="6">
        <f t="shared" si="116"/>
        <v>0.88986784140969166</v>
      </c>
      <c r="H130" s="6">
        <f t="shared" si="116"/>
        <v>1.15743917654398</v>
      </c>
      <c r="I130" s="6">
        <f t="shared" si="116"/>
        <v>1.0736042243544337</v>
      </c>
      <c r="J130" s="6">
        <f t="shared" si="116"/>
        <v>1.1053473491773309</v>
      </c>
      <c r="K130" s="6">
        <f t="shared" si="116"/>
        <v>1.0924727520435966</v>
      </c>
      <c r="L130" s="6">
        <f t="shared" si="116"/>
        <v>0.78773358888356504</v>
      </c>
      <c r="M130" s="6">
        <f t="shared" si="116"/>
        <v>0.91839818662636952</v>
      </c>
      <c r="N130" s="6">
        <f t="shared" si="116"/>
        <v>0.91233766233766223</v>
      </c>
      <c r="O130" s="6">
        <f t="shared" si="116"/>
        <v>1.0301612903225807</v>
      </c>
      <c r="P130" s="6">
        <f t="shared" si="116"/>
        <v>1.0283316880552813</v>
      </c>
      <c r="Q130" s="6">
        <f t="shared" si="116"/>
        <v>0.98249701314217441</v>
      </c>
      <c r="R130" s="6">
        <f t="shared" si="116"/>
        <v>1.0521053804166203</v>
      </c>
      <c r="T130" s="6">
        <f t="shared" ref="T130" si="145">T64/T$57</f>
        <v>1.0158346435284245</v>
      </c>
      <c r="U130" s="6"/>
      <c r="V130" s="6">
        <f t="shared" ref="V130" si="146">V64/V$57</f>
        <v>1.0168610411469092</v>
      </c>
    </row>
    <row r="131" spans="1:23" x14ac:dyDescent="0.3">
      <c r="A131" s="35" t="s">
        <v>387</v>
      </c>
      <c r="B131" s="6">
        <f t="shared" si="5"/>
        <v>0.85481571981266546</v>
      </c>
      <c r="C131" s="6">
        <f t="shared" si="116"/>
        <v>0.91294117647058837</v>
      </c>
      <c r="D131" s="6">
        <f t="shared" si="116"/>
        <v>0.96606637892543545</v>
      </c>
      <c r="E131" s="6">
        <f t="shared" si="116"/>
        <v>1.0150858175248421</v>
      </c>
      <c r="F131" s="6">
        <f t="shared" si="116"/>
        <v>0.96657848324514983</v>
      </c>
      <c r="G131" s="6">
        <f t="shared" si="116"/>
        <v>0.90889867841409688</v>
      </c>
      <c r="H131" s="6">
        <f t="shared" si="116"/>
        <v>1.2117124142233313</v>
      </c>
      <c r="I131" s="6">
        <f t="shared" si="116"/>
        <v>1.1051580913130272</v>
      </c>
      <c r="J131" s="6">
        <f t="shared" si="116"/>
        <v>1.1078610603290675</v>
      </c>
      <c r="K131" s="6">
        <f t="shared" si="116"/>
        <v>1.1401566757493187</v>
      </c>
      <c r="L131" s="6">
        <f t="shared" si="116"/>
        <v>0.83133684714901779</v>
      </c>
      <c r="M131" s="6">
        <f t="shared" si="116"/>
        <v>0.92538723082735175</v>
      </c>
      <c r="N131" s="6">
        <f t="shared" si="116"/>
        <v>0.92180735930735924</v>
      </c>
      <c r="O131" s="6">
        <f t="shared" si="116"/>
        <v>1.0544354838709677</v>
      </c>
      <c r="P131" s="6">
        <f t="shared" si="116"/>
        <v>1.0583415597235932</v>
      </c>
      <c r="Q131" s="6">
        <f t="shared" si="116"/>
        <v>0.99976105137395455</v>
      </c>
      <c r="R131" s="6">
        <f t="shared" ref="R131:R132" si="147">R65/R$57</f>
        <v>1.067255207753147</v>
      </c>
      <c r="T131" s="6">
        <f t="shared" ref="T131" si="148">T65/T$57</f>
        <v>1.0352570543662005</v>
      </c>
      <c r="U131" s="6"/>
      <c r="V131" s="6">
        <f t="shared" ref="V131" si="149">V65/V$57</f>
        <v>1.0379298819428697</v>
      </c>
    </row>
    <row r="132" spans="1:23" x14ac:dyDescent="0.3">
      <c r="A132" s="35" t="s">
        <v>419</v>
      </c>
      <c r="B132" s="6">
        <f t="shared" si="5"/>
        <v>0.79820810425575239</v>
      </c>
      <c r="C132" s="6">
        <f t="shared" si="5"/>
        <v>0.94756302521008395</v>
      </c>
      <c r="D132" s="6">
        <f t="shared" si="5"/>
        <v>0.96770352731061182</v>
      </c>
      <c r="E132" s="6">
        <f t="shared" si="5"/>
        <v>1.005420054200542</v>
      </c>
      <c r="F132" s="6">
        <f t="shared" si="5"/>
        <v>0.94082892416225761</v>
      </c>
      <c r="G132" s="6">
        <f t="shared" si="5"/>
        <v>0.88828193832599123</v>
      </c>
      <c r="H132" s="6">
        <f t="shared" si="5"/>
        <v>1.2225514660012475</v>
      </c>
      <c r="I132" s="6">
        <f t="shared" si="5"/>
        <v>1.1095369952991176</v>
      </c>
      <c r="J132" s="6">
        <f t="shared" si="5"/>
        <v>1.1220292504570384</v>
      </c>
      <c r="K132" s="6">
        <f t="shared" si="5"/>
        <v>1.1520776566757491</v>
      </c>
      <c r="L132" s="6">
        <f t="shared" si="5"/>
        <v>0.84235745088643998</v>
      </c>
      <c r="M132" s="6">
        <f t="shared" si="5"/>
        <v>0.90744238760861351</v>
      </c>
      <c r="N132" s="6">
        <f t="shared" si="5"/>
        <v>0.92613636363636365</v>
      </c>
      <c r="O132" s="6">
        <f t="shared" si="5"/>
        <v>1.0576612903225806</v>
      </c>
      <c r="P132" s="6">
        <f t="shared" si="5"/>
        <v>1.0102665350444224</v>
      </c>
      <c r="Q132" s="6">
        <f t="shared" si="5"/>
        <v>1.0061529271206691</v>
      </c>
      <c r="R132" s="6">
        <f t="shared" si="147"/>
        <v>1.0638019382867328</v>
      </c>
      <c r="T132" s="6">
        <f t="shared" ref="T132" si="150">T66/T$57</f>
        <v>1.0298665374203542</v>
      </c>
      <c r="U132" s="6"/>
      <c r="V132" s="6">
        <f t="shared" ref="V132" si="151">V66/V$57</f>
        <v>1.0327909947118998</v>
      </c>
    </row>
    <row r="133" spans="1:23" x14ac:dyDescent="0.3">
      <c r="A133" s="35" t="s">
        <v>430</v>
      </c>
      <c r="B133" s="6">
        <f>AVERAGE(B108:B111)</f>
        <v>0.86993484015475453</v>
      </c>
      <c r="C133" s="6">
        <f t="shared" ref="C133:R133" si="152">AVERAGE(C108:C111)</f>
        <v>0.94361344537815128</v>
      </c>
      <c r="D133" s="6">
        <f t="shared" si="152"/>
        <v>0.93492335168923946</v>
      </c>
      <c r="E133" s="6">
        <f t="shared" si="152"/>
        <v>0.98635953026196932</v>
      </c>
      <c r="F133" s="6">
        <f t="shared" si="152"/>
        <v>0.90615079365079365</v>
      </c>
      <c r="G133" s="6">
        <f t="shared" si="152"/>
        <v>0.90687224669603528</v>
      </c>
      <c r="H133" s="6">
        <f t="shared" si="152"/>
        <v>0.79698222083593251</v>
      </c>
      <c r="I133" s="6">
        <f t="shared" si="152"/>
        <v>0.86171034838044946</v>
      </c>
      <c r="J133" s="6">
        <f t="shared" si="152"/>
        <v>0.8037591407678244</v>
      </c>
      <c r="K133" s="6">
        <f t="shared" si="152"/>
        <v>0.86610183923705719</v>
      </c>
      <c r="L133" s="6">
        <f t="shared" si="152"/>
        <v>0.8897939626257787</v>
      </c>
      <c r="M133" s="6">
        <f t="shared" si="152"/>
        <v>0.95376841707593507</v>
      </c>
      <c r="N133" s="6">
        <f t="shared" si="152"/>
        <v>0.9599567099567099</v>
      </c>
      <c r="O133" s="6">
        <f t="shared" si="152"/>
        <v>0.90806451612903238</v>
      </c>
      <c r="P133" s="6">
        <f t="shared" si="152"/>
        <v>0.9022211253701875</v>
      </c>
      <c r="Q133" s="6">
        <f t="shared" si="152"/>
        <v>0.92553763440860226</v>
      </c>
      <c r="R133" s="6">
        <f t="shared" si="152"/>
        <v>0.95113902194497046</v>
      </c>
      <c r="S133" s="6"/>
      <c r="T133" s="6">
        <f t="shared" ref="T133:V133" si="153">AVERAGE(T108:T111)</f>
        <v>0.91428516543922078</v>
      </c>
      <c r="U133" s="6"/>
      <c r="V133" s="6">
        <f t="shared" si="153"/>
        <v>0.90965018562066546</v>
      </c>
      <c r="W133" s="6"/>
    </row>
    <row r="134" spans="1:23" x14ac:dyDescent="0.3">
      <c r="A134" s="35" t="s">
        <v>431</v>
      </c>
      <c r="B134" s="6">
        <f>AVERAGE(B112:B116)</f>
        <v>0.88482997352881276</v>
      </c>
      <c r="C134" s="6">
        <f t="shared" ref="C134:R134" si="154">AVERAGE(C112:C116)</f>
        <v>0.95354621848739496</v>
      </c>
      <c r="D134" s="6">
        <f t="shared" si="154"/>
        <v>0.97326983182021132</v>
      </c>
      <c r="E134" s="6">
        <f t="shared" si="154"/>
        <v>0.99414634146341463</v>
      </c>
      <c r="F134" s="6">
        <f t="shared" si="154"/>
        <v>0.94199294532627875</v>
      </c>
      <c r="G134" s="6">
        <f t="shared" si="154"/>
        <v>0.9528458149779736</v>
      </c>
      <c r="H134" s="6">
        <f t="shared" si="154"/>
        <v>0.85495945102932003</v>
      </c>
      <c r="I134" s="6">
        <f t="shared" si="154"/>
        <v>0.8982419988408783</v>
      </c>
      <c r="J134" s="6">
        <f t="shared" si="154"/>
        <v>0.86983546617915908</v>
      </c>
      <c r="K134" s="6">
        <f t="shared" si="154"/>
        <v>0.92527247956403258</v>
      </c>
      <c r="L134" s="6">
        <f t="shared" si="154"/>
        <v>0.92180162913272667</v>
      </c>
      <c r="M134" s="6">
        <f t="shared" si="154"/>
        <v>0.9732527389497545</v>
      </c>
      <c r="N134" s="6">
        <f t="shared" si="154"/>
        <v>0.97045454545454546</v>
      </c>
      <c r="O134" s="6">
        <f t="shared" si="154"/>
        <v>0.95362903225806461</v>
      </c>
      <c r="P134" s="6">
        <f t="shared" si="154"/>
        <v>0.92596248766041467</v>
      </c>
      <c r="Q134" s="6">
        <f t="shared" si="154"/>
        <v>0.94572281959378723</v>
      </c>
      <c r="R134" s="6">
        <f t="shared" si="154"/>
        <v>0.95726857524785558</v>
      </c>
      <c r="S134" s="6"/>
      <c r="T134" s="6">
        <f t="shared" ref="T134:V134" si="155">AVERAGE(T112:T116)</f>
        <v>0.94103176385752962</v>
      </c>
      <c r="U134" s="6"/>
      <c r="V134" s="6">
        <f t="shared" si="155"/>
        <v>0.93730557578217333</v>
      </c>
      <c r="W134" s="6"/>
    </row>
    <row r="136" spans="1:23" x14ac:dyDescent="0.3">
      <c r="A136" s="35" t="s">
        <v>389</v>
      </c>
    </row>
    <row r="137" spans="1:23" x14ac:dyDescent="0.3">
      <c r="A137" s="41" t="s">
        <v>141</v>
      </c>
      <c r="B137" s="6">
        <f>B57/$V$57</f>
        <v>2.9311353299989261E-2</v>
      </c>
      <c r="C137" s="6">
        <f t="shared" ref="C137:R137" si="156">C57/$V$57</f>
        <v>1.7756317667983721E-2</v>
      </c>
      <c r="D137" s="6">
        <f t="shared" si="156"/>
        <v>4.0102419634010962E-2</v>
      </c>
      <c r="E137" s="6">
        <f t="shared" si="156"/>
        <v>6.607140725532093E-2</v>
      </c>
      <c r="F137" s="6">
        <f t="shared" si="156"/>
        <v>6.7682904993255591E-2</v>
      </c>
      <c r="G137" s="6">
        <f t="shared" si="156"/>
        <v>3.3871295047330288E-2</v>
      </c>
      <c r="H137" s="6">
        <f t="shared" si="156"/>
        <v>7.6540174041755712E-2</v>
      </c>
      <c r="I137" s="6">
        <f t="shared" si="156"/>
        <v>9.2684993971804769E-2</v>
      </c>
      <c r="J137" s="6">
        <f t="shared" si="156"/>
        <v>2.6118200374822442E-2</v>
      </c>
      <c r="K137" s="6">
        <f t="shared" si="156"/>
        <v>3.5047091545008541E-2</v>
      </c>
      <c r="L137" s="6">
        <f t="shared" si="156"/>
        <v>1.2456280663220846E-2</v>
      </c>
      <c r="M137" s="6">
        <f t="shared" si="156"/>
        <v>3.1597292683800272E-2</v>
      </c>
      <c r="N137" s="6">
        <f t="shared" si="156"/>
        <v>2.2059613479283306E-2</v>
      </c>
      <c r="O137" s="6">
        <f t="shared" si="156"/>
        <v>7.4009525742184237E-2</v>
      </c>
      <c r="P137" s="6">
        <f t="shared" si="156"/>
        <v>6.0461007723252129E-2</v>
      </c>
      <c r="Q137" s="6">
        <f t="shared" si="156"/>
        <v>9.9912859751948732E-2</v>
      </c>
      <c r="R137" s="6">
        <f t="shared" si="156"/>
        <v>0.21431726212502838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35"/>
  <sheetViews>
    <sheetView topLeftCell="D1" zoomScale="85" zoomScaleNormal="85" workbookViewId="0">
      <pane ySplit="2" topLeftCell="A117" activePane="bottomLeft" state="frozen"/>
      <selection pane="bottomLeft" activeCell="B135" sqref="B135:R135"/>
    </sheetView>
  </sheetViews>
  <sheetFormatPr defaultColWidth="11" defaultRowHeight="15.6" x14ac:dyDescent="0.3"/>
  <cols>
    <col min="1" max="2" width="11" style="7"/>
    <col min="3" max="3" width="14.796875" style="7" customWidth="1"/>
    <col min="4" max="4" width="13.796875" style="7" customWidth="1"/>
    <col min="5" max="5" width="20" style="7" customWidth="1"/>
    <col min="6" max="6" width="16.796875" style="7" customWidth="1"/>
    <col min="7" max="7" width="16.5" style="7" customWidth="1"/>
    <col min="8" max="8" width="11" style="7"/>
    <col min="9" max="9" width="18.296875" style="7" customWidth="1"/>
    <col min="10" max="10" width="11" style="7"/>
    <col min="11" max="11" width="15.796875" style="7" customWidth="1"/>
    <col min="12" max="12" width="11" style="7"/>
    <col min="13" max="13" width="14" style="7" customWidth="1"/>
    <col min="14" max="14" width="11" style="7"/>
    <col min="15" max="16" width="14.69921875" style="7" customWidth="1"/>
    <col min="17" max="17" width="15.5" style="7" customWidth="1"/>
    <col min="18" max="18" width="15.19921875" style="7" customWidth="1"/>
    <col min="19" max="19" width="11" style="7"/>
    <col min="20" max="21" width="13.796875" style="7" customWidth="1"/>
    <col min="22" max="16384" width="11" style="7"/>
  </cols>
  <sheetData>
    <row r="1" spans="1:21" x14ac:dyDescent="0.3">
      <c r="A1" s="40" t="s">
        <v>359</v>
      </c>
      <c r="B1" s="24">
        <v>21</v>
      </c>
      <c r="C1" s="24">
        <v>22</v>
      </c>
      <c r="D1" s="24">
        <v>23</v>
      </c>
      <c r="E1" s="24">
        <v>42</v>
      </c>
      <c r="F1" s="24">
        <v>44</v>
      </c>
      <c r="G1" s="24">
        <v>48</v>
      </c>
      <c r="H1" s="24">
        <v>51</v>
      </c>
      <c r="I1" s="24">
        <v>54</v>
      </c>
      <c r="J1" s="24">
        <v>55</v>
      </c>
      <c r="K1" s="24">
        <v>56</v>
      </c>
      <c r="L1" s="24">
        <v>71</v>
      </c>
      <c r="M1" s="24">
        <v>72</v>
      </c>
      <c r="N1" s="24">
        <v>81</v>
      </c>
      <c r="O1" s="25" t="s">
        <v>18</v>
      </c>
      <c r="P1" s="25" t="s">
        <v>21</v>
      </c>
      <c r="Q1" s="25" t="s">
        <v>50</v>
      </c>
      <c r="R1" s="25" t="s">
        <v>34</v>
      </c>
      <c r="T1" s="25" t="s">
        <v>385</v>
      </c>
      <c r="U1" s="25" t="s">
        <v>386</v>
      </c>
    </row>
    <row r="2" spans="1:21" x14ac:dyDescent="0.3">
      <c r="A2" s="26"/>
      <c r="B2" s="26" t="s">
        <v>147</v>
      </c>
      <c r="C2" s="26" t="s">
        <v>148</v>
      </c>
      <c r="D2" s="26" t="s">
        <v>149</v>
      </c>
      <c r="E2" s="26" t="s">
        <v>150</v>
      </c>
      <c r="F2" s="26" t="s">
        <v>151</v>
      </c>
      <c r="G2" s="26" t="s">
        <v>152</v>
      </c>
      <c r="H2" s="26" t="s">
        <v>153</v>
      </c>
      <c r="I2" s="26" t="s">
        <v>154</v>
      </c>
      <c r="J2" s="26" t="s">
        <v>155</v>
      </c>
      <c r="K2" s="26" t="s">
        <v>156</v>
      </c>
      <c r="L2" s="26" t="s">
        <v>157</v>
      </c>
      <c r="M2" s="26" t="s">
        <v>158</v>
      </c>
      <c r="N2" s="26" t="s">
        <v>159</v>
      </c>
      <c r="O2" s="26" t="s">
        <v>160</v>
      </c>
      <c r="P2" s="26" t="s">
        <v>161</v>
      </c>
      <c r="Q2" s="26" t="s">
        <v>162</v>
      </c>
      <c r="R2" s="26" t="s">
        <v>163</v>
      </c>
    </row>
    <row r="3" spans="1:21" x14ac:dyDescent="0.3">
      <c r="A3" s="15" t="s">
        <v>87</v>
      </c>
      <c r="B3" s="6">
        <f>Hours!B3 * EMP!B3 * 52</f>
        <v>1383408.0000000002</v>
      </c>
      <c r="C3" s="6">
        <f>Hours!C3 * EMP!C3 * 52</f>
        <v>1174606.5066666664</v>
      </c>
      <c r="D3" s="6">
        <f>Hours!D3 * EMP!D3 * 52</f>
        <v>15186754.844444446</v>
      </c>
      <c r="E3" s="6">
        <f>Hours!E3 * EMP!E3 * 52</f>
        <v>11403899.520000003</v>
      </c>
      <c r="F3" s="6">
        <f>Hours!F3 * EMP!F3 * 52</f>
        <v>25114908</v>
      </c>
      <c r="G3" s="6">
        <f>Hours!G3 * EMP!G3 * 52</f>
        <v>8795694.151111111</v>
      </c>
      <c r="H3" s="6">
        <f>Hours!H3 * EMP!H3 * 52</f>
        <v>5765282.7555555562</v>
      </c>
      <c r="I3" s="6">
        <f>Hours!I3 * EMP!I3 * 52</f>
        <v>13791835.199999999</v>
      </c>
      <c r="J3" s="6">
        <f>Hours!J3 * EMP!J3 * 52</f>
        <v>3499752.3022222221</v>
      </c>
      <c r="K3" s="6">
        <f>Hours!K3 * EMP!K3 * 52</f>
        <v>14917959.333333332</v>
      </c>
      <c r="L3" s="6">
        <f>Hours!L3 * EMP!L3 * 52</f>
        <v>2557539.3422222221</v>
      </c>
      <c r="M3" s="6">
        <f>Hours!M3 * EMP!M3 * 52</f>
        <v>15271443.257777775</v>
      </c>
      <c r="N3" s="6">
        <f>Hours!N3 * EMP!N3 * 52</f>
        <v>8979599.2000000011</v>
      </c>
      <c r="O3" s="6">
        <f>Hours!O3 * EMP!O3 * 52</f>
        <v>18968354.888888888</v>
      </c>
      <c r="P3" s="6">
        <f>Hours!P3 * EMP!P3 * 52</f>
        <v>10602052.355555557</v>
      </c>
      <c r="Q3" s="6">
        <f>Hours!Q3 * EMP!Q3 * 52</f>
        <v>30698655.28888889</v>
      </c>
      <c r="R3" s="6">
        <f>Hours!R3 * EMP!R3 * 52</f>
        <v>16002961.28888889</v>
      </c>
      <c r="T3" s="6">
        <f>SUM(B3:R3)</f>
        <v>204114706.23555562</v>
      </c>
    </row>
    <row r="4" spans="1:21" x14ac:dyDescent="0.3">
      <c r="A4" s="15" t="s">
        <v>88</v>
      </c>
      <c r="B4" s="6">
        <f>Hours!B4 * EMP!B4 * 52</f>
        <v>1407324.1866666665</v>
      </c>
      <c r="C4" s="6">
        <f>Hours!C4 * EMP!C4 * 52</f>
        <v>1183821.831111111</v>
      </c>
      <c r="D4" s="6">
        <f>Hours!D4 * EMP!D4 * 52</f>
        <v>15154504.444444446</v>
      </c>
      <c r="E4" s="6">
        <f>Hours!E4 * EMP!E4 * 52</f>
        <v>11480755.866666667</v>
      </c>
      <c r="F4" s="6">
        <f>Hours!F4 * EMP!F4 * 52</f>
        <v>25208221.65333334</v>
      </c>
      <c r="G4" s="6">
        <f>Hours!G4 * EMP!G4 * 52</f>
        <v>8868483.0000000019</v>
      </c>
      <c r="H4" s="6">
        <f>Hours!H4 * EMP!H4 * 52</f>
        <v>5737707.7333333334</v>
      </c>
      <c r="I4" s="6">
        <f>Hours!I4 * EMP!I4 * 52</f>
        <v>14014163.799999999</v>
      </c>
      <c r="J4" s="6">
        <f>Hours!J4 * EMP!J4 * 52</f>
        <v>3542609.7777777775</v>
      </c>
      <c r="K4" s="6">
        <f>Hours!K4 * EMP!K4 * 52</f>
        <v>14894455.795555556</v>
      </c>
      <c r="L4" s="6">
        <f>Hours!L4 * EMP!L4 * 52</f>
        <v>2590388.6666666665</v>
      </c>
      <c r="M4" s="6">
        <f>Hours!M4 * EMP!M4 * 52</f>
        <v>15325052.079999996</v>
      </c>
      <c r="N4" s="6">
        <f>Hours!N4 * EMP!N4 * 52</f>
        <v>8961251.8666666672</v>
      </c>
      <c r="O4" s="6">
        <f>Hours!O4 * EMP!O4 * 52</f>
        <v>18887592.533333331</v>
      </c>
      <c r="P4" s="6">
        <f>Hours!P4 * EMP!P4 * 52</f>
        <v>10540688.88888889</v>
      </c>
      <c r="Q4" s="6">
        <f>Hours!Q4 * EMP!Q4 * 52</f>
        <v>30860429.600000001</v>
      </c>
      <c r="R4" s="6">
        <f>Hours!R4 * EMP!R4 * 52</f>
        <v>15942472</v>
      </c>
      <c r="T4" s="6">
        <f t="shared" ref="T4:T62" si="0">SUM(B4:R4)</f>
        <v>204599923.72444445</v>
      </c>
      <c r="U4" s="6">
        <f>400*LN(T4/T3)</f>
        <v>0.94974376990766696</v>
      </c>
    </row>
    <row r="5" spans="1:21" x14ac:dyDescent="0.3">
      <c r="A5" s="15" t="s">
        <v>89</v>
      </c>
      <c r="B5" s="6">
        <f>Hours!B5 * EMP!B5 * 52</f>
        <v>1419572.8444444442</v>
      </c>
      <c r="C5" s="6">
        <f>Hours!C5 * EMP!C5 * 52</f>
        <v>1186900</v>
      </c>
      <c r="D5" s="6">
        <f>Hours!D5 * EMP!D5 * 52</f>
        <v>15184377.28888889</v>
      </c>
      <c r="E5" s="6">
        <f>Hours!E5 * EMP!E5 * 52</f>
        <v>11576339.84</v>
      </c>
      <c r="F5" s="6">
        <f>Hours!F5 * EMP!F5 * 52</f>
        <v>25376348.746666674</v>
      </c>
      <c r="G5" s="6">
        <f>Hours!G5 * EMP!G5 * 52</f>
        <v>8944346.7822222225</v>
      </c>
      <c r="H5" s="6">
        <f>Hours!H5 * EMP!H5 * 52</f>
        <v>5692778.0000000009</v>
      </c>
      <c r="I5" s="6">
        <f>Hours!I5 * EMP!I5 * 52</f>
        <v>14152423.537777781</v>
      </c>
      <c r="J5" s="6">
        <f>Hours!J5 * EMP!J5 * 52</f>
        <v>3535749.2444444443</v>
      </c>
      <c r="K5" s="6">
        <f>Hours!K5 * EMP!K5 * 52</f>
        <v>15017758.080000006</v>
      </c>
      <c r="L5" s="6">
        <f>Hours!L5 * EMP!L5 * 52</f>
        <v>2576484.5600000005</v>
      </c>
      <c r="M5" s="6">
        <f>Hours!M5 * EMP!M5 * 52</f>
        <v>15502664.319999998</v>
      </c>
      <c r="N5" s="6">
        <f>Hours!N5 * EMP!N5 * 52</f>
        <v>8969133.3333333321</v>
      </c>
      <c r="O5" s="6">
        <f>Hours!O5 * EMP!O5 * 52</f>
        <v>18703928.533333335</v>
      </c>
      <c r="P5" s="6">
        <f>Hours!P5 * EMP!P5 * 52</f>
        <v>10450954.222222222</v>
      </c>
      <c r="Q5" s="6">
        <f>Hours!Q5 * EMP!Q5 * 52</f>
        <v>31143920.888888892</v>
      </c>
      <c r="R5" s="6">
        <f>Hours!R5 * EMP!R5 * 52</f>
        <v>15939395.911111115</v>
      </c>
      <c r="T5" s="6">
        <f t="shared" si="0"/>
        <v>205373076.13333336</v>
      </c>
      <c r="U5" s="6">
        <f t="shared" ref="U5:U62" si="1">400*LN(T5/T4)</f>
        <v>1.5086912079082404</v>
      </c>
    </row>
    <row r="6" spans="1:21" x14ac:dyDescent="0.3">
      <c r="A6" s="15" t="s">
        <v>90</v>
      </c>
      <c r="B6" s="6">
        <f>Hours!B6 * EMP!B6 * 52</f>
        <v>1461213.3466666664</v>
      </c>
      <c r="C6" s="6">
        <f>Hours!C6 * EMP!C6 * 52</f>
        <v>1182264.2577777775</v>
      </c>
      <c r="D6" s="6">
        <f>Hours!D6 * EMP!D6 * 52</f>
        <v>15106946.400000004</v>
      </c>
      <c r="E6" s="6">
        <f>Hours!E6 * EMP!E6 * 52</f>
        <v>11656756.453333333</v>
      </c>
      <c r="F6" s="6">
        <f>Hours!F6 * EMP!F6 * 52</f>
        <v>25509391.55555556</v>
      </c>
      <c r="G6" s="6">
        <f>Hours!G6 * EMP!G6 * 52</f>
        <v>9009600.8888888899</v>
      </c>
      <c r="H6" s="6">
        <f>Hours!H6 * EMP!H6 * 52</f>
        <v>5688541.7333333334</v>
      </c>
      <c r="I6" s="6">
        <f>Hours!I6 * EMP!I6 * 52</f>
        <v>14350800.64888889</v>
      </c>
      <c r="J6" s="6">
        <f>Hours!J6 * EMP!J6 * 52</f>
        <v>3526764.8</v>
      </c>
      <c r="K6" s="6">
        <f>Hours!K6 * EMP!K6 * 52</f>
        <v>15121098.720000003</v>
      </c>
      <c r="L6" s="6">
        <f>Hours!L6 * EMP!L6 * 52</f>
        <v>2596604.7466666671</v>
      </c>
      <c r="M6" s="6">
        <f>Hours!M6 * EMP!M6 * 52</f>
        <v>15535023.226666672</v>
      </c>
      <c r="N6" s="6">
        <f>Hours!N6 * EMP!N6 * 52</f>
        <v>8996520.0000000019</v>
      </c>
      <c r="O6" s="6">
        <f>Hours!O6 * EMP!O6 * 52</f>
        <v>18585117.77777778</v>
      </c>
      <c r="P6" s="6">
        <f>Hours!P6 * EMP!P6 * 52</f>
        <v>10465953.333333332</v>
      </c>
      <c r="Q6" s="6">
        <f>Hours!Q6 * EMP!Q6 * 52</f>
        <v>31385416.400000002</v>
      </c>
      <c r="R6" s="6">
        <f>Hours!R6 * EMP!R6 * 52</f>
        <v>15946333.288888892</v>
      </c>
      <c r="T6" s="6">
        <f t="shared" si="0"/>
        <v>206124347.57777783</v>
      </c>
      <c r="U6" s="6">
        <f t="shared" si="1"/>
        <v>1.460562785311925</v>
      </c>
    </row>
    <row r="7" spans="1:21" x14ac:dyDescent="0.3">
      <c r="A7" s="15" t="s">
        <v>91</v>
      </c>
      <c r="B7" s="6">
        <f>Hours!B7 * EMP!B7 * 52</f>
        <v>1536333.5288888884</v>
      </c>
      <c r="C7" s="6">
        <f>Hours!C7 * EMP!C7 * 52</f>
        <v>1203684.4444444445</v>
      </c>
      <c r="D7" s="6">
        <f>Hours!D7 * EMP!D7 * 52</f>
        <v>15192947.466666665</v>
      </c>
      <c r="E7" s="6">
        <f>Hours!E7 * EMP!E7 * 52</f>
        <v>11769842.817777777</v>
      </c>
      <c r="F7" s="6">
        <f>Hours!F7 * EMP!F7 * 52</f>
        <v>25610949.404444441</v>
      </c>
      <c r="G7" s="6">
        <f>Hours!G7 * EMP!G7 * 52</f>
        <v>9036385.2799999993</v>
      </c>
      <c r="H7" s="6">
        <f>Hours!H7 * EMP!H7 * 52</f>
        <v>5685888</v>
      </c>
      <c r="I7" s="6">
        <f>Hours!I7 * EMP!I7 * 52</f>
        <v>14523075.84</v>
      </c>
      <c r="J7" s="6">
        <f>Hours!J7 * EMP!J7 * 52</f>
        <v>3553377.1866666665</v>
      </c>
      <c r="K7" s="6">
        <f>Hours!K7 * EMP!K7 * 52</f>
        <v>15099278.133333331</v>
      </c>
      <c r="L7" s="6">
        <f>Hours!L7 * EMP!L7 * 52</f>
        <v>2602360.5688888892</v>
      </c>
      <c r="M7" s="6">
        <f>Hours!M7 * EMP!M7 * 52</f>
        <v>15614951.964444447</v>
      </c>
      <c r="N7" s="6">
        <f>Hours!N7 * EMP!N7 * 52</f>
        <v>9010881.2444444429</v>
      </c>
      <c r="O7" s="6">
        <f>Hours!O7 * EMP!O7 * 52</f>
        <v>18582276.266666666</v>
      </c>
      <c r="P7" s="6">
        <f>Hours!P7 * EMP!P7 * 52</f>
        <v>10422860.933333332</v>
      </c>
      <c r="Q7" s="6">
        <f>Hours!Q7 * EMP!Q7 * 52</f>
        <v>31710094.577777781</v>
      </c>
      <c r="R7" s="6">
        <f>Hours!R7 * EMP!R7 * 52</f>
        <v>15893802.311111115</v>
      </c>
      <c r="T7" s="6">
        <f t="shared" si="0"/>
        <v>207048989.96888888</v>
      </c>
      <c r="U7" s="6">
        <f t="shared" si="1"/>
        <v>1.7903264333731892</v>
      </c>
    </row>
    <row r="8" spans="1:21" x14ac:dyDescent="0.3">
      <c r="A8" s="15" t="s">
        <v>92</v>
      </c>
      <c r="B8" s="6">
        <f>Hours!B8 * EMP!B8 * 52</f>
        <v>1553319.04</v>
      </c>
      <c r="C8" s="6">
        <f>Hours!C8 * EMP!C8 * 52</f>
        <v>1215881.68</v>
      </c>
      <c r="D8" s="6">
        <f>Hours!D8 * EMP!D8 * 52</f>
        <v>15022156.355555555</v>
      </c>
      <c r="E8" s="6">
        <f>Hours!E8 * EMP!E8 * 52</f>
        <v>11822248.533333333</v>
      </c>
      <c r="F8" s="6">
        <f>Hours!F8 * EMP!F8 * 52</f>
        <v>25607539.128888886</v>
      </c>
      <c r="G8" s="6">
        <f>Hours!G8 * EMP!G8 * 52</f>
        <v>9074331.9333333336</v>
      </c>
      <c r="H8" s="6">
        <f>Hours!H8 * EMP!H8 * 52</f>
        <v>5691670.3999999994</v>
      </c>
      <c r="I8" s="6">
        <f>Hours!I8 * EMP!I8 * 52</f>
        <v>14638305.817777779</v>
      </c>
      <c r="J8" s="6">
        <f>Hours!J8 * EMP!J8 * 52</f>
        <v>3602486.6222222229</v>
      </c>
      <c r="K8" s="6">
        <f>Hours!K8 * EMP!K8 * 52</f>
        <v>14922578.666666664</v>
      </c>
      <c r="L8" s="6">
        <f>Hours!L8 * EMP!L8 * 52</f>
        <v>2575984.3199999998</v>
      </c>
      <c r="M8" s="6">
        <f>Hours!M8 * EMP!M8 * 52</f>
        <v>15622095.84</v>
      </c>
      <c r="N8" s="6">
        <f>Hours!N8 * EMP!N8 * 52</f>
        <v>9011974.3999999985</v>
      </c>
      <c r="O8" s="6">
        <f>Hours!O8 * EMP!O8 * 52</f>
        <v>18418082.22222222</v>
      </c>
      <c r="P8" s="6">
        <f>Hours!P8 * EMP!P8 * 52</f>
        <v>10407196.799999999</v>
      </c>
      <c r="Q8" s="6">
        <f>Hours!Q8 * EMP!Q8 * 52</f>
        <v>31984548.266666666</v>
      </c>
      <c r="R8" s="6">
        <f>Hours!R8 * EMP!R8 * 52</f>
        <v>15821816.977777777</v>
      </c>
      <c r="T8" s="6">
        <f t="shared" si="0"/>
        <v>206992217.00444448</v>
      </c>
      <c r="U8" s="6">
        <f t="shared" si="1"/>
        <v>-0.10969529379014496</v>
      </c>
    </row>
    <row r="9" spans="1:21" x14ac:dyDescent="0.3">
      <c r="A9" s="15" t="s">
        <v>93</v>
      </c>
      <c r="B9" s="6">
        <f>Hours!B9 * EMP!B9 * 52</f>
        <v>1561859.0577777778</v>
      </c>
      <c r="C9" s="6">
        <f>Hours!C9 * EMP!C9 * 52</f>
        <v>1207847.4488888886</v>
      </c>
      <c r="D9" s="6">
        <f>Hours!D9 * EMP!D9 * 52</f>
        <v>14923556.266666668</v>
      </c>
      <c r="E9" s="6">
        <f>Hours!E9 * EMP!E9 * 52</f>
        <v>11868228.204444444</v>
      </c>
      <c r="F9" s="6">
        <f>Hours!F9 * EMP!F9 * 52</f>
        <v>25646191.826666661</v>
      </c>
      <c r="G9" s="6">
        <f>Hours!G9 * EMP!G9 * 52</f>
        <v>9062809.6000000015</v>
      </c>
      <c r="H9" s="6">
        <f>Hours!H9 * EMP!H9 * 52</f>
        <v>5669292.4888888896</v>
      </c>
      <c r="I9" s="6">
        <f>Hours!I9 * EMP!I9 * 52</f>
        <v>14782594.204444444</v>
      </c>
      <c r="J9" s="6">
        <f>Hours!J9 * EMP!J9 * 52</f>
        <v>3655766.7466666666</v>
      </c>
      <c r="K9" s="6">
        <f>Hours!K9 * EMP!K9 * 52</f>
        <v>14785591.079999996</v>
      </c>
      <c r="L9" s="6">
        <f>Hours!L9 * EMP!L9 * 52</f>
        <v>2625794.4266666663</v>
      </c>
      <c r="M9" s="6">
        <f>Hours!M9 * EMP!M9 * 52</f>
        <v>15681909.475555558</v>
      </c>
      <c r="N9" s="6">
        <f>Hours!N9 * EMP!N9 * 52</f>
        <v>9036274</v>
      </c>
      <c r="O9" s="6">
        <f>Hours!O9 * EMP!O9 * 52</f>
        <v>18257121.422222223</v>
      </c>
      <c r="P9" s="6">
        <f>Hours!P9 * EMP!P9 * 52</f>
        <v>10362087.955555556</v>
      </c>
      <c r="Q9" s="6">
        <f>Hours!Q9 * EMP!Q9 * 52</f>
        <v>32239006.222222228</v>
      </c>
      <c r="R9" s="6">
        <f>Hours!R9 * EMP!R9 * 52</f>
        <v>15728267.822222224</v>
      </c>
      <c r="T9" s="6">
        <f t="shared" si="0"/>
        <v>207094198.24888891</v>
      </c>
      <c r="U9" s="6">
        <f t="shared" si="1"/>
        <v>0.19702408531108453</v>
      </c>
    </row>
    <row r="10" spans="1:21" x14ac:dyDescent="0.3">
      <c r="A10" s="15" t="s">
        <v>94</v>
      </c>
      <c r="B10" s="6">
        <f>Hours!B10 * EMP!B10 * 52</f>
        <v>1600712.0711111112</v>
      </c>
      <c r="C10" s="6">
        <f>Hours!C10 * EMP!C10 * 52</f>
        <v>1227118.1866666665</v>
      </c>
      <c r="D10" s="6">
        <f>Hours!D10 * EMP!D10 * 52</f>
        <v>14775843.333333336</v>
      </c>
      <c r="E10" s="6">
        <f>Hours!E10 * EMP!E10 * 52</f>
        <v>11895470.079999998</v>
      </c>
      <c r="F10" s="6">
        <f>Hours!F10 * EMP!F10 * 52</f>
        <v>25621905.400000002</v>
      </c>
      <c r="G10" s="6">
        <f>Hours!G10 * EMP!G10 * 52</f>
        <v>9098151.5733333342</v>
      </c>
      <c r="H10" s="6">
        <f>Hours!H10 * EMP!H10 * 52</f>
        <v>5740360.8888888881</v>
      </c>
      <c r="I10" s="6">
        <f>Hours!I10 * EMP!I10 * 52</f>
        <v>14794158.080000002</v>
      </c>
      <c r="J10" s="6">
        <f>Hours!J10 * EMP!J10 * 52</f>
        <v>3677028.16</v>
      </c>
      <c r="K10" s="6">
        <f>Hours!K10 * EMP!K10 * 52</f>
        <v>14612806.346666669</v>
      </c>
      <c r="L10" s="6">
        <f>Hours!L10 * EMP!L10 * 52</f>
        <v>2633719.2266666666</v>
      </c>
      <c r="M10" s="6">
        <f>Hours!M10 * EMP!M10 * 52</f>
        <v>15628174.466666665</v>
      </c>
      <c r="N10" s="6">
        <f>Hours!N10 * EMP!N10 * 52</f>
        <v>9089086.9333333354</v>
      </c>
      <c r="O10" s="6">
        <f>Hours!O10 * EMP!O10 * 52</f>
        <v>18200307.377777778</v>
      </c>
      <c r="P10" s="6">
        <f>Hours!P10 * EMP!P10 * 52</f>
        <v>10342675.200000001</v>
      </c>
      <c r="Q10" s="6">
        <f>Hours!Q10 * EMP!Q10 * 52</f>
        <v>32574667.377777774</v>
      </c>
      <c r="R10" s="6">
        <f>Hours!R10 * EMP!R10 * 52</f>
        <v>15726396.977777774</v>
      </c>
      <c r="T10" s="6">
        <f t="shared" si="0"/>
        <v>207238581.68000001</v>
      </c>
      <c r="U10" s="6">
        <f t="shared" si="1"/>
        <v>0.27877772447578419</v>
      </c>
    </row>
    <row r="11" spans="1:21" x14ac:dyDescent="0.3">
      <c r="A11" s="15" t="s">
        <v>95</v>
      </c>
      <c r="B11" s="6">
        <f>Hours!B11 * EMP!B11 * 52</f>
        <v>1605264.9600000004</v>
      </c>
      <c r="C11" s="6">
        <f>Hours!C11 * EMP!C11 * 52</f>
        <v>1221680.7777777778</v>
      </c>
      <c r="D11" s="6">
        <f>Hours!D11 * EMP!D11 * 52</f>
        <v>14368154.666666664</v>
      </c>
      <c r="E11" s="6">
        <f>Hours!E11 * EMP!E11 * 52</f>
        <v>11837025.199999999</v>
      </c>
      <c r="F11" s="6">
        <f>Hours!F11 * EMP!F11 * 52</f>
        <v>25254292.960000005</v>
      </c>
      <c r="G11" s="6">
        <f>Hours!G11 * EMP!G11 * 52</f>
        <v>9070942.6311111115</v>
      </c>
      <c r="H11" s="6">
        <f>Hours!H11 * EMP!H11 * 52</f>
        <v>5691649.6000000006</v>
      </c>
      <c r="I11" s="6">
        <f>Hours!I11 * EMP!I11 * 52</f>
        <v>14793762.822222222</v>
      </c>
      <c r="J11" s="6">
        <f>Hours!J11 * EMP!J11 * 52</f>
        <v>3730414.9999999991</v>
      </c>
      <c r="K11" s="6">
        <f>Hours!K11 * EMP!K11 * 52</f>
        <v>14347405.973333333</v>
      </c>
      <c r="L11" s="6">
        <f>Hours!L11 * EMP!L11 * 52</f>
        <v>2599964.64</v>
      </c>
      <c r="M11" s="6">
        <f>Hours!M11 * EMP!M11 * 52</f>
        <v>15565260.533333335</v>
      </c>
      <c r="N11" s="6">
        <f>Hours!N11 * EMP!N11 * 52</f>
        <v>9092921.0666666683</v>
      </c>
      <c r="O11" s="6">
        <f>Hours!O11 * EMP!O11 * 52</f>
        <v>17964880.266666666</v>
      </c>
      <c r="P11" s="6">
        <f>Hours!P11 * EMP!P11 * 52</f>
        <v>10252356.4</v>
      </c>
      <c r="Q11" s="6">
        <f>Hours!Q11 * EMP!Q11 * 52</f>
        <v>32899152</v>
      </c>
      <c r="R11" s="6">
        <f>Hours!R11 * EMP!R11 * 52</f>
        <v>15709350.222222222</v>
      </c>
      <c r="T11" s="6">
        <f t="shared" si="0"/>
        <v>206004479.71999997</v>
      </c>
      <c r="U11" s="6">
        <f t="shared" si="1"/>
        <v>-2.3891133215610134</v>
      </c>
    </row>
    <row r="12" spans="1:21" x14ac:dyDescent="0.3">
      <c r="A12" s="15" t="s">
        <v>96</v>
      </c>
      <c r="B12" s="6">
        <f>Hours!B12 * EMP!B12 * 52</f>
        <v>1633359.0577777778</v>
      </c>
      <c r="C12" s="6">
        <f>Hours!C12 * EMP!C12 * 52</f>
        <v>1213755.5733333337</v>
      </c>
      <c r="D12" s="6">
        <f>Hours!D12 * EMP!D12 * 52</f>
        <v>13918285.333333332</v>
      </c>
      <c r="E12" s="6">
        <f>Hours!E12 * EMP!E12 * 52</f>
        <v>11762994.879999999</v>
      </c>
      <c r="F12" s="6">
        <f>Hours!F12 * EMP!F12 * 52</f>
        <v>24918460.666666668</v>
      </c>
      <c r="G12" s="6">
        <f>Hours!G12 * EMP!G12 * 52</f>
        <v>8974018.5600000005</v>
      </c>
      <c r="H12" s="6">
        <f>Hours!H12 * EMP!H12 * 52</f>
        <v>5669791.1111111119</v>
      </c>
      <c r="I12" s="6">
        <f>Hours!I12 * EMP!I12 * 52</f>
        <v>14744616.177777776</v>
      </c>
      <c r="J12" s="6">
        <f>Hours!J12 * EMP!J12 * 52</f>
        <v>3727423.7866666666</v>
      </c>
      <c r="K12" s="6">
        <f>Hours!K12 * EMP!K12 * 52</f>
        <v>14088741.333333332</v>
      </c>
      <c r="L12" s="6">
        <f>Hours!L12 * EMP!L12 * 52</f>
        <v>2565161.1555555556</v>
      </c>
      <c r="M12" s="6">
        <f>Hours!M12 * EMP!M12 * 52</f>
        <v>15459855.84</v>
      </c>
      <c r="N12" s="6">
        <f>Hours!N12 * EMP!N12 * 52</f>
        <v>9053235.8222222216</v>
      </c>
      <c r="O12" s="6">
        <f>Hours!O12 * EMP!O12 * 52</f>
        <v>17549012.000000004</v>
      </c>
      <c r="P12" s="6">
        <f>Hours!P12 * EMP!P12 * 52</f>
        <v>10063367.6</v>
      </c>
      <c r="Q12" s="6">
        <f>Hours!Q12 * EMP!Q12 * 52</f>
        <v>33150260</v>
      </c>
      <c r="R12" s="6">
        <f>Hours!R12 * EMP!R12 * 52</f>
        <v>15561069.333333332</v>
      </c>
      <c r="T12" s="6">
        <f t="shared" si="0"/>
        <v>204053408.23111111</v>
      </c>
      <c r="U12" s="6">
        <f t="shared" si="1"/>
        <v>-3.8064600532032111</v>
      </c>
    </row>
    <row r="13" spans="1:21" x14ac:dyDescent="0.3">
      <c r="A13" s="15" t="s">
        <v>97</v>
      </c>
      <c r="B13" s="6">
        <f>Hours!B13 * EMP!B13 * 52</f>
        <v>1651154.4977777775</v>
      </c>
      <c r="C13" s="6">
        <f>Hours!C13 * EMP!C13 * 52</f>
        <v>1213986.1066666667</v>
      </c>
      <c r="D13" s="6">
        <f>Hours!D13 * EMP!D13 * 52</f>
        <v>13253482.666666668</v>
      </c>
      <c r="E13" s="6">
        <f>Hours!E13 * EMP!E13 * 52</f>
        <v>11518607.359999998</v>
      </c>
      <c r="F13" s="6">
        <f>Hours!F13 * EMP!F13 * 52</f>
        <v>24240264.706666667</v>
      </c>
      <c r="G13" s="6">
        <f>Hours!G13 * EMP!G13 * 52</f>
        <v>8813409.2799999993</v>
      </c>
      <c r="H13" s="6">
        <f>Hours!H13 * EMP!H13 * 52</f>
        <v>5587168.8888888881</v>
      </c>
      <c r="I13" s="6">
        <f>Hours!I13 * EMP!I13 * 52</f>
        <v>14613331.199999999</v>
      </c>
      <c r="J13" s="6">
        <f>Hours!J13 * EMP!J13 * 52</f>
        <v>3689947.444444444</v>
      </c>
      <c r="K13" s="6">
        <f>Hours!K13 * EMP!K13 * 52</f>
        <v>13515438.444444444</v>
      </c>
      <c r="L13" s="6">
        <f>Hours!L13 * EMP!L13 * 52</f>
        <v>2532528.7866666666</v>
      </c>
      <c r="M13" s="6">
        <f>Hours!M13 * EMP!M13 * 52</f>
        <v>15269017.457777776</v>
      </c>
      <c r="N13" s="6">
        <f>Hours!N13 * EMP!N13 * 52</f>
        <v>8994143.0222222209</v>
      </c>
      <c r="O13" s="6">
        <f>Hours!O13 * EMP!O13 * 52</f>
        <v>16825276.577777781</v>
      </c>
      <c r="P13" s="6">
        <f>Hours!P13 * EMP!P13 * 52</f>
        <v>9775518.1333333328</v>
      </c>
      <c r="Q13" s="6">
        <f>Hours!Q13 * EMP!Q13 * 52</f>
        <v>33226571.733333338</v>
      </c>
      <c r="R13" s="6">
        <f>Hours!R13 * EMP!R13 * 52</f>
        <v>15408852.044444446</v>
      </c>
      <c r="T13" s="6">
        <f t="shared" si="0"/>
        <v>200128698.35111111</v>
      </c>
      <c r="U13" s="6">
        <f t="shared" si="1"/>
        <v>-7.7684453128682538</v>
      </c>
    </row>
    <row r="14" spans="1:21" x14ac:dyDescent="0.3">
      <c r="A14" s="15" t="s">
        <v>98</v>
      </c>
      <c r="B14" s="6">
        <f>Hours!B14 * EMP!B14 * 52</f>
        <v>1553002.1866666668</v>
      </c>
      <c r="C14" s="6">
        <f>Hours!C14 * EMP!C14 * 52</f>
        <v>1217338.0266666664</v>
      </c>
      <c r="D14" s="6">
        <f>Hours!D14 * EMP!D14 * 52</f>
        <v>12480679.466666665</v>
      </c>
      <c r="E14" s="6">
        <f>Hours!E14 * EMP!E14 * 52</f>
        <v>11228324.639999997</v>
      </c>
      <c r="F14" s="6">
        <f>Hours!F14 * EMP!F14 * 52</f>
        <v>23935250.328888889</v>
      </c>
      <c r="G14" s="6">
        <f>Hours!G14 * EMP!G14 * 52</f>
        <v>8611268.1777777765</v>
      </c>
      <c r="H14" s="6">
        <f>Hours!H14 * EMP!H14 * 52</f>
        <v>5451835.4222222222</v>
      </c>
      <c r="I14" s="6">
        <f>Hours!I14 * EMP!I14 * 52</f>
        <v>14364230.4</v>
      </c>
      <c r="J14" s="6">
        <f>Hours!J14 * EMP!J14 * 52</f>
        <v>3668708.9688888881</v>
      </c>
      <c r="K14" s="6">
        <f>Hours!K14 * EMP!K14 * 52</f>
        <v>12917293.999999998</v>
      </c>
      <c r="L14" s="6">
        <f>Hours!L14 * EMP!L14 * 52</f>
        <v>2508673.2666666666</v>
      </c>
      <c r="M14" s="6">
        <f>Hours!M14 * EMP!M14 * 52</f>
        <v>15057644.911111109</v>
      </c>
      <c r="N14" s="6">
        <f>Hours!N14 * EMP!N14 * 52</f>
        <v>8838466.5777777769</v>
      </c>
      <c r="O14" s="6">
        <f>Hours!O14 * EMP!O14 * 52</f>
        <v>15594305.422222223</v>
      </c>
      <c r="P14" s="6">
        <f>Hours!P14 * EMP!P14 * 52</f>
        <v>9394365.0666666664</v>
      </c>
      <c r="Q14" s="6">
        <f>Hours!Q14 * EMP!Q14 * 52</f>
        <v>33294707.333333328</v>
      </c>
      <c r="R14" s="6">
        <f>Hours!R14 * EMP!R14 * 52</f>
        <v>15197404.444444444</v>
      </c>
      <c r="T14" s="6">
        <f t="shared" si="0"/>
        <v>195313498.64000002</v>
      </c>
      <c r="U14" s="6">
        <f t="shared" si="1"/>
        <v>-9.7418793588399542</v>
      </c>
    </row>
    <row r="15" spans="1:21" x14ac:dyDescent="0.3">
      <c r="A15" s="15" t="s">
        <v>99</v>
      </c>
      <c r="B15" s="6">
        <f>Hours!B15 * EMP!B15 * 52</f>
        <v>1410587.0133333332</v>
      </c>
      <c r="C15" s="6">
        <f>Hours!C15 * EMP!C15 * 52</f>
        <v>1183116.48</v>
      </c>
      <c r="D15" s="6">
        <f>Hours!D15 * EMP!D15 * 52</f>
        <v>11787179.733333332</v>
      </c>
      <c r="E15" s="6">
        <f>Hours!E15 * EMP!E15 * 52</f>
        <v>10913502.079999998</v>
      </c>
      <c r="F15" s="6">
        <f>Hours!F15 * EMP!F15 * 52</f>
        <v>23663080.248888887</v>
      </c>
      <c r="G15" s="6">
        <f>Hours!G15 * EMP!G15 * 52</f>
        <v>8380645</v>
      </c>
      <c r="H15" s="6">
        <f>Hours!H15 * EMP!H15 * 52</f>
        <v>5322553.6000000006</v>
      </c>
      <c r="I15" s="6">
        <f>Hours!I15 * EMP!I15 * 52</f>
        <v>14152008</v>
      </c>
      <c r="J15" s="6">
        <f>Hours!J15 * EMP!J15 * 52</f>
        <v>3593848.4399999995</v>
      </c>
      <c r="K15" s="6">
        <f>Hours!K15 * EMP!K15 * 52</f>
        <v>12457216.199999999</v>
      </c>
      <c r="L15" s="6">
        <f>Hours!L15 * EMP!L15 * 52</f>
        <v>2466939.2799999998</v>
      </c>
      <c r="M15" s="6">
        <f>Hours!M15 * EMP!M15 * 52</f>
        <v>14855460.533333335</v>
      </c>
      <c r="N15" s="6">
        <f>Hours!N15 * EMP!N15 * 52</f>
        <v>8760459.0666666646</v>
      </c>
      <c r="O15" s="6">
        <f>Hours!O15 * EMP!O15 * 52</f>
        <v>14702501.955555558</v>
      </c>
      <c r="P15" s="6">
        <f>Hours!P15 * EMP!P15 * 52</f>
        <v>9155146</v>
      </c>
      <c r="Q15" s="6">
        <f>Hours!Q15 * EMP!Q15 * 52</f>
        <v>33246870.222222216</v>
      </c>
      <c r="R15" s="6">
        <f>Hours!R15 * EMP!R15 * 52</f>
        <v>14929969.600000001</v>
      </c>
      <c r="T15" s="6">
        <f t="shared" si="0"/>
        <v>190981083.45333329</v>
      </c>
      <c r="U15" s="6">
        <f t="shared" si="1"/>
        <v>-8.9726277295598251</v>
      </c>
    </row>
    <row r="16" spans="1:21" x14ac:dyDescent="0.3">
      <c r="A16" s="15" t="s">
        <v>100</v>
      </c>
      <c r="B16" s="6">
        <f>Hours!B16 * EMP!B16 * 52</f>
        <v>1371967.9999999998</v>
      </c>
      <c r="C16" s="6">
        <f>Hours!C16 * EMP!C16 * 52</f>
        <v>1181041.333333333</v>
      </c>
      <c r="D16" s="6">
        <f>Hours!D16 * EMP!D16 * 52</f>
        <v>11402792.266666666</v>
      </c>
      <c r="E16" s="6">
        <f>Hours!E16 * EMP!E16 * 52</f>
        <v>10744838.231111111</v>
      </c>
      <c r="F16" s="6">
        <f>Hours!F16 * EMP!F16 * 52</f>
        <v>23556580.320000004</v>
      </c>
      <c r="G16" s="6">
        <f>Hours!G16 * EMP!G16 * 52</f>
        <v>8290996.1333333338</v>
      </c>
      <c r="H16" s="6">
        <f>Hours!H16 * EMP!H16 * 52</f>
        <v>5251014.8888888881</v>
      </c>
      <c r="I16" s="6">
        <f>Hours!I16 * EMP!I16 * 52</f>
        <v>14019830.644444445</v>
      </c>
      <c r="J16" s="6">
        <f>Hours!J16 * EMP!J16 * 52</f>
        <v>3580221.666666667</v>
      </c>
      <c r="K16" s="6">
        <f>Hours!K16 * EMP!K16 * 52</f>
        <v>12386607.133333333</v>
      </c>
      <c r="L16" s="6">
        <f>Hours!L16 * EMP!L16 * 52</f>
        <v>2483584.1333333333</v>
      </c>
      <c r="M16" s="6">
        <f>Hours!M16 * EMP!M16 * 52</f>
        <v>14837688.320000004</v>
      </c>
      <c r="N16" s="6">
        <f>Hours!N16 * EMP!N16 * 52</f>
        <v>8751807.9999999981</v>
      </c>
      <c r="O16" s="6">
        <f>Hours!O16 * EMP!O16 * 52</f>
        <v>14501857.066666665</v>
      </c>
      <c r="P16" s="6">
        <f>Hours!P16 * EMP!P16 * 52</f>
        <v>9130919.2000000011</v>
      </c>
      <c r="Q16" s="6">
        <f>Hours!Q16 * EMP!Q16 * 52</f>
        <v>33442333.600000001</v>
      </c>
      <c r="R16" s="6">
        <f>Hours!R16 * EMP!R16 * 52</f>
        <v>14805453.28888889</v>
      </c>
      <c r="T16" s="6">
        <f t="shared" si="0"/>
        <v>189739534.22666669</v>
      </c>
      <c r="U16" s="6">
        <f t="shared" si="1"/>
        <v>-2.6088497866500844</v>
      </c>
    </row>
    <row r="17" spans="1:21" x14ac:dyDescent="0.3">
      <c r="A17" s="15" t="s">
        <v>101</v>
      </c>
      <c r="B17" s="6">
        <f>Hours!B17 * EMP!B17 * 52</f>
        <v>1358655.9999999998</v>
      </c>
      <c r="C17" s="6">
        <f>Hours!C17 * EMP!C17 * 52</f>
        <v>1178644.7111111111</v>
      </c>
      <c r="D17" s="6">
        <f>Hours!D17 * EMP!D17 * 52</f>
        <v>10935134.311111113</v>
      </c>
      <c r="E17" s="6">
        <f>Hours!E17 * EMP!E17 * 52</f>
        <v>10657614.24</v>
      </c>
      <c r="F17" s="6">
        <f>Hours!F17 * EMP!F17 * 52</f>
        <v>23331108.435555559</v>
      </c>
      <c r="G17" s="6">
        <f>Hours!G17 * EMP!G17 * 52</f>
        <v>8201920.1333333338</v>
      </c>
      <c r="H17" s="6">
        <f>Hours!H17 * EMP!H17 * 52</f>
        <v>5229332.6222222215</v>
      </c>
      <c r="I17" s="6">
        <f>Hours!I17 * EMP!I17 * 52</f>
        <v>14013963.88888889</v>
      </c>
      <c r="J17" s="6">
        <f>Hours!J17 * EMP!J17 * 52</f>
        <v>3612021.4577777777</v>
      </c>
      <c r="K17" s="6">
        <f>Hours!K17 * EMP!K17 * 52</f>
        <v>12534909.399999999</v>
      </c>
      <c r="L17" s="6">
        <f>Hours!L17 * EMP!L17 * 52</f>
        <v>2485768.7111111111</v>
      </c>
      <c r="M17" s="6">
        <f>Hours!M17 * EMP!M17 * 52</f>
        <v>14763214.151111111</v>
      </c>
      <c r="N17" s="6">
        <f>Hours!N17 * EMP!N17 * 52</f>
        <v>8714210.8444444444</v>
      </c>
      <c r="O17" s="6">
        <f>Hours!O17 * EMP!O17 * 52</f>
        <v>14481982.666666664</v>
      </c>
      <c r="P17" s="6">
        <f>Hours!P17 * EMP!P17 * 52</f>
        <v>9144941.8666666653</v>
      </c>
      <c r="Q17" s="6">
        <f>Hours!Q17 * EMP!Q17 * 52</f>
        <v>33651176</v>
      </c>
      <c r="R17" s="6">
        <f>Hours!R17 * EMP!R17 * 52</f>
        <v>14765138.266666668</v>
      </c>
      <c r="T17" s="6">
        <f t="shared" si="0"/>
        <v>189059737.70666671</v>
      </c>
      <c r="U17" s="6">
        <f t="shared" si="1"/>
        <v>-1.4356886090530714</v>
      </c>
    </row>
    <row r="18" spans="1:21" x14ac:dyDescent="0.3">
      <c r="A18" s="15" t="s">
        <v>102</v>
      </c>
      <c r="B18" s="6">
        <f>Hours!B18 * EMP!B18 * 52</f>
        <v>1407325.0533333337</v>
      </c>
      <c r="C18" s="6">
        <f>Hours!C18 * EMP!C18 * 52</f>
        <v>1170002.7733333334</v>
      </c>
      <c r="D18" s="6">
        <f>Hours!D18 * EMP!D18 * 52</f>
        <v>10685838.799999999</v>
      </c>
      <c r="E18" s="6">
        <f>Hours!E18 * EMP!E18 * 52</f>
        <v>10608356.546666667</v>
      </c>
      <c r="F18" s="6">
        <f>Hours!F18 * EMP!F18 * 52</f>
        <v>23436759.608888887</v>
      </c>
      <c r="G18" s="6">
        <f>Hours!G18 * EMP!G18 * 52</f>
        <v>8131119.8222222226</v>
      </c>
      <c r="H18" s="6">
        <f>Hours!H18 * EMP!H18 * 52</f>
        <v>5192271.6444444433</v>
      </c>
      <c r="I18" s="6">
        <f>Hours!I18 * EMP!I18 * 52</f>
        <v>14002285.093333332</v>
      </c>
      <c r="J18" s="6">
        <f>Hours!J18 * EMP!J18 * 52</f>
        <v>3651089.9822222227</v>
      </c>
      <c r="K18" s="6">
        <f>Hours!K18 * EMP!K18 * 52</f>
        <v>12760820.453333331</v>
      </c>
      <c r="L18" s="6">
        <f>Hours!L18 * EMP!L18 * 52</f>
        <v>2459866.933333334</v>
      </c>
      <c r="M18" s="6">
        <f>Hours!M18 * EMP!M18 * 52</f>
        <v>14804588.76</v>
      </c>
      <c r="N18" s="6">
        <f>Hours!N18 * EMP!N18 * 52</f>
        <v>8764657.777777778</v>
      </c>
      <c r="O18" s="6">
        <f>Hours!O18 * EMP!O18 * 52</f>
        <v>14551316.000000004</v>
      </c>
      <c r="P18" s="6">
        <f>Hours!P18 * EMP!P18 * 52</f>
        <v>9179534.5777777769</v>
      </c>
      <c r="Q18" s="6">
        <f>Hours!Q18 * EMP!Q18 * 52</f>
        <v>33790183.55555556</v>
      </c>
      <c r="R18" s="6">
        <f>Hours!R18 * EMP!R18 * 52</f>
        <v>14788927.11111111</v>
      </c>
      <c r="T18" s="6">
        <f t="shared" si="0"/>
        <v>189384944.49333334</v>
      </c>
      <c r="U18" s="6">
        <f t="shared" si="1"/>
        <v>0.6874597678573372</v>
      </c>
    </row>
    <row r="19" spans="1:21" x14ac:dyDescent="0.3">
      <c r="A19" s="15" t="s">
        <v>103</v>
      </c>
      <c r="B19" s="6">
        <f>Hours!B19 * EMP!B19 * 52</f>
        <v>1469387.111111111</v>
      </c>
      <c r="C19" s="6">
        <f>Hours!C19 * EMP!C19 * 52</f>
        <v>1181482.5244444446</v>
      </c>
      <c r="D19" s="6">
        <f>Hours!D19 * EMP!D19 * 52</f>
        <v>10878697.555555556</v>
      </c>
      <c r="E19" s="6">
        <f>Hours!E19 * EMP!E19 * 52</f>
        <v>10635458.773333332</v>
      </c>
      <c r="F19" s="6">
        <f>Hours!F19 * EMP!F19 * 52</f>
        <v>23521001.688888889</v>
      </c>
      <c r="G19" s="6">
        <f>Hours!G19 * EMP!G19 * 52</f>
        <v>8292665.3333333358</v>
      </c>
      <c r="H19" s="6">
        <f>Hours!H19 * EMP!H19 * 52</f>
        <v>5155768.8000000007</v>
      </c>
      <c r="I19" s="6">
        <f>Hours!I19 * EMP!I19 * 52</f>
        <v>13997466.946666665</v>
      </c>
      <c r="J19" s="6">
        <f>Hours!J19 * EMP!J19 * 52</f>
        <v>3689112.0355555555</v>
      </c>
      <c r="K19" s="6">
        <f>Hours!K19 * EMP!K19 * 52</f>
        <v>13023255.902222224</v>
      </c>
      <c r="L19" s="6">
        <f>Hours!L19 * EMP!L19 * 52</f>
        <v>2507232</v>
      </c>
      <c r="M19" s="6">
        <f>Hours!M19 * EMP!M19 * 52</f>
        <v>14923155.982222218</v>
      </c>
      <c r="N19" s="6">
        <f>Hours!N19 * EMP!N19 * 52</f>
        <v>8752778.6666666698</v>
      </c>
      <c r="O19" s="6">
        <f>Hours!O19 * EMP!O19 * 52</f>
        <v>14848002</v>
      </c>
      <c r="P19" s="6">
        <f>Hours!P19 * EMP!P19 * 52</f>
        <v>9265225.9555555545</v>
      </c>
      <c r="Q19" s="6">
        <f>Hours!Q19 * EMP!Q19 * 52</f>
        <v>33854992.888888896</v>
      </c>
      <c r="R19" s="6">
        <f>Hours!R19 * EMP!R19 * 52</f>
        <v>14824937.111111114</v>
      </c>
      <c r="T19" s="6">
        <f t="shared" si="0"/>
        <v>190820621.27555558</v>
      </c>
      <c r="U19" s="6">
        <f t="shared" si="1"/>
        <v>3.0208576309505522</v>
      </c>
    </row>
    <row r="20" spans="1:21" x14ac:dyDescent="0.3">
      <c r="A20" s="15" t="s">
        <v>104</v>
      </c>
      <c r="B20" s="6">
        <f>Hours!B20 * EMP!B20 * 52</f>
        <v>1518822.9333333333</v>
      </c>
      <c r="C20" s="6">
        <f>Hours!C20 * EMP!C20 * 52</f>
        <v>1181871.8311111114</v>
      </c>
      <c r="D20" s="6">
        <f>Hours!D20 * EMP!D20 * 52</f>
        <v>10975707.600000001</v>
      </c>
      <c r="E20" s="6">
        <f>Hours!E20 * EMP!E20 * 52</f>
        <v>10713442.133333335</v>
      </c>
      <c r="F20" s="6">
        <f>Hours!F20 * EMP!F20 * 52</f>
        <v>23661397.760000002</v>
      </c>
      <c r="G20" s="6">
        <f>Hours!G20 * EMP!G20 * 52</f>
        <v>8414804.4355555568</v>
      </c>
      <c r="H20" s="6">
        <f>Hours!H20 * EMP!H20 * 52</f>
        <v>5139908.8</v>
      </c>
      <c r="I20" s="6">
        <f>Hours!I20 * EMP!I20 * 52</f>
        <v>14108671.431111109</v>
      </c>
      <c r="J20" s="6">
        <f>Hours!J20 * EMP!J20 * 52</f>
        <v>3732448.7199999993</v>
      </c>
      <c r="K20" s="6">
        <f>Hours!K20 * EMP!K20 * 52</f>
        <v>13216723.52</v>
      </c>
      <c r="L20" s="6">
        <f>Hours!L20 * EMP!L20 * 52</f>
        <v>2537178.4533333336</v>
      </c>
      <c r="M20" s="6">
        <f>Hours!M20 * EMP!M20 * 52</f>
        <v>15088229.866666669</v>
      </c>
      <c r="N20" s="6">
        <f>Hours!N20 * EMP!N20 * 52</f>
        <v>8799493.7333333325</v>
      </c>
      <c r="O20" s="6">
        <f>Hours!O20 * EMP!O20 * 52</f>
        <v>14974037.866666667</v>
      </c>
      <c r="P20" s="6">
        <f>Hours!P20 * EMP!P20 * 52</f>
        <v>9266748.3999999985</v>
      </c>
      <c r="Q20" s="6">
        <f>Hours!Q20 * EMP!Q20 * 52</f>
        <v>34006866.400000006</v>
      </c>
      <c r="R20" s="6">
        <f>Hours!R20 * EMP!R20 * 52</f>
        <v>14773754.666666668</v>
      </c>
      <c r="T20" s="6">
        <f t="shared" si="0"/>
        <v>192110108.5511111</v>
      </c>
      <c r="U20" s="6">
        <f t="shared" si="1"/>
        <v>2.6939434194102754</v>
      </c>
    </row>
    <row r="21" spans="1:21" x14ac:dyDescent="0.3">
      <c r="A21" s="15" t="s">
        <v>105</v>
      </c>
      <c r="B21" s="6">
        <f>Hours!B21 * EMP!B21 * 52</f>
        <v>1558513.4933333332</v>
      </c>
      <c r="C21" s="6">
        <f>Hours!C21 * EMP!C21 * 52</f>
        <v>1196956.7999999998</v>
      </c>
      <c r="D21" s="6">
        <f>Hours!D21 * EMP!D21 * 52</f>
        <v>10893574.755555555</v>
      </c>
      <c r="E21" s="6">
        <f>Hours!E21 * EMP!E21 * 52</f>
        <v>10796077.066666668</v>
      </c>
      <c r="F21" s="6">
        <f>Hours!F21 * EMP!F21 * 52</f>
        <v>23735056.800000001</v>
      </c>
      <c r="G21" s="6">
        <f>Hours!G21 * EMP!G21 * 52</f>
        <v>8498993.3600000013</v>
      </c>
      <c r="H21" s="6">
        <f>Hours!H21 * EMP!H21 * 52</f>
        <v>5126391.111111111</v>
      </c>
      <c r="I21" s="6">
        <f>Hours!I21 * EMP!I21 * 52</f>
        <v>14287496.831111113</v>
      </c>
      <c r="J21" s="6">
        <f>Hours!J21 * EMP!J21 * 52</f>
        <v>3754440.04</v>
      </c>
      <c r="K21" s="6">
        <f>Hours!K21 * EMP!K21 * 52</f>
        <v>13469378.866666667</v>
      </c>
      <c r="L21" s="6">
        <f>Hours!L21 * EMP!L21 * 52</f>
        <v>2496281.666666667</v>
      </c>
      <c r="M21" s="6">
        <f>Hours!M21 * EMP!M21 * 52</f>
        <v>15201161.848888885</v>
      </c>
      <c r="N21" s="6">
        <f>Hours!N21 * EMP!N21 * 52</f>
        <v>8813445.333333334</v>
      </c>
      <c r="O21" s="6">
        <f>Hours!O21 * EMP!O21 * 52</f>
        <v>15088875.822222224</v>
      </c>
      <c r="P21" s="6">
        <f>Hours!P21 * EMP!P21 * 52</f>
        <v>9255109.0666666683</v>
      </c>
      <c r="Q21" s="6">
        <f>Hours!Q21 * EMP!Q21 * 52</f>
        <v>34228199.199999996</v>
      </c>
      <c r="R21" s="6">
        <f>Hours!R21 * EMP!R21 * 52</f>
        <v>14820757.466666665</v>
      </c>
      <c r="T21" s="6">
        <f t="shared" si="0"/>
        <v>193220709.52888888</v>
      </c>
      <c r="U21" s="6">
        <f t="shared" si="1"/>
        <v>2.3057674101691989</v>
      </c>
    </row>
    <row r="22" spans="1:21" x14ac:dyDescent="0.3">
      <c r="A22" s="15" t="s">
        <v>106</v>
      </c>
      <c r="B22" s="6">
        <f>Hours!B22 * EMP!B22 * 52</f>
        <v>1605772.6533333331</v>
      </c>
      <c r="C22" s="6">
        <f>Hours!C22 * EMP!C22 * 52</f>
        <v>1198998.6666666665</v>
      </c>
      <c r="D22" s="6">
        <f>Hours!D22 * EMP!D22 * 52</f>
        <v>10706346.444444446</v>
      </c>
      <c r="E22" s="6">
        <f>Hours!E22 * EMP!E22 * 52</f>
        <v>10877733.937777776</v>
      </c>
      <c r="F22" s="6">
        <f>Hours!F22 * EMP!F22 * 52</f>
        <v>23776017.199999996</v>
      </c>
      <c r="G22" s="6">
        <f>Hours!G22 * EMP!G22 * 52</f>
        <v>8542745.1200000029</v>
      </c>
      <c r="H22" s="6">
        <f>Hours!H22 * EMP!H22 * 52</f>
        <v>5094426.7111111116</v>
      </c>
      <c r="I22" s="6">
        <f>Hours!I22 * EMP!I22 * 52</f>
        <v>14479098.226666668</v>
      </c>
      <c r="J22" s="6">
        <f>Hours!J22 * EMP!J22 * 52</f>
        <v>3765794.9333333331</v>
      </c>
      <c r="K22" s="6">
        <f>Hours!K22 * EMP!K22 * 52</f>
        <v>13608881.982222222</v>
      </c>
      <c r="L22" s="6">
        <f>Hours!L22 * EMP!L22 * 52</f>
        <v>2467400</v>
      </c>
      <c r="M22" s="6">
        <f>Hours!M22 * EMP!M22 * 52</f>
        <v>15234066.408888889</v>
      </c>
      <c r="N22" s="6">
        <f>Hours!N22 * EMP!N22 * 52</f>
        <v>8789818.2666666657</v>
      </c>
      <c r="O22" s="6">
        <f>Hours!O22 * EMP!O22 * 52</f>
        <v>15246787.688888891</v>
      </c>
      <c r="P22" s="6">
        <f>Hours!P22 * EMP!P22 * 52</f>
        <v>9241040.1777777784</v>
      </c>
      <c r="Q22" s="6">
        <f>Hours!Q22 * EMP!Q22 * 52</f>
        <v>34322383.911111109</v>
      </c>
      <c r="R22" s="6">
        <f>Hours!R22 * EMP!R22 * 52</f>
        <v>14787706.266666668</v>
      </c>
      <c r="T22" s="6">
        <f t="shared" si="0"/>
        <v>193745018.59555557</v>
      </c>
      <c r="U22" s="6">
        <f t="shared" si="1"/>
        <v>1.0839396864496653</v>
      </c>
    </row>
    <row r="23" spans="1:21" x14ac:dyDescent="0.3">
      <c r="A23" s="15" t="s">
        <v>107</v>
      </c>
      <c r="B23" s="6">
        <f>Hours!B23 * EMP!B23 * 52</f>
        <v>1705182.2666666666</v>
      </c>
      <c r="C23" s="6">
        <f>Hours!C23 * EMP!C23 * 52</f>
        <v>1204498.4177777781</v>
      </c>
      <c r="D23" s="6">
        <f>Hours!D23 * EMP!D23 * 52</f>
        <v>10982602.222222224</v>
      </c>
      <c r="E23" s="6">
        <f>Hours!E23 * EMP!E23 * 52</f>
        <v>10965868.853333334</v>
      </c>
      <c r="F23" s="6">
        <f>Hours!F23 * EMP!F23 * 52</f>
        <v>24060454.253333334</v>
      </c>
      <c r="G23" s="6">
        <f>Hours!G23 * EMP!G23 * 52</f>
        <v>8636939.4222222231</v>
      </c>
      <c r="H23" s="6">
        <f>Hours!H23 * EMP!H23 * 52</f>
        <v>5108595.555555555</v>
      </c>
      <c r="I23" s="6">
        <f>Hours!I23 * EMP!I23 * 52</f>
        <v>14645539.942222221</v>
      </c>
      <c r="J23" s="6">
        <f>Hours!J23 * EMP!J23 * 52</f>
        <v>3806517.7511111111</v>
      </c>
      <c r="K23" s="6">
        <f>Hours!K23 * EMP!K23 * 52</f>
        <v>13770242.199999999</v>
      </c>
      <c r="L23" s="6">
        <f>Hours!L23 * EMP!L23 * 52</f>
        <v>2493079.6799999997</v>
      </c>
      <c r="M23" s="6">
        <f>Hours!M23 * EMP!M23 * 52</f>
        <v>15406986.399999999</v>
      </c>
      <c r="N23" s="6">
        <f>Hours!N23 * EMP!N23 * 52</f>
        <v>8822712.8888888899</v>
      </c>
      <c r="O23" s="6">
        <f>Hours!O23 * EMP!O23 * 52</f>
        <v>15397158.399999999</v>
      </c>
      <c r="P23" s="6">
        <f>Hours!P23 * EMP!P23 * 52</f>
        <v>9248075.1999999993</v>
      </c>
      <c r="Q23" s="6">
        <f>Hours!Q23 * EMP!Q23 * 52</f>
        <v>34553750.399999999</v>
      </c>
      <c r="R23" s="6">
        <f>Hours!R23 * EMP!R23 * 52</f>
        <v>14890801.466666665</v>
      </c>
      <c r="T23" s="6">
        <f t="shared" si="0"/>
        <v>195699005.32000002</v>
      </c>
      <c r="U23" s="6">
        <f t="shared" si="1"/>
        <v>4.0139337132646222</v>
      </c>
    </row>
    <row r="24" spans="1:21" x14ac:dyDescent="0.3">
      <c r="A24" s="15" t="s">
        <v>108</v>
      </c>
      <c r="B24" s="6">
        <f>Hours!B24 * EMP!B24 * 52</f>
        <v>1755248.6755555556</v>
      </c>
      <c r="C24" s="6">
        <f>Hours!C24 * EMP!C24 * 52</f>
        <v>1199087.5866666669</v>
      </c>
      <c r="D24" s="6">
        <f>Hours!D24 * EMP!D24 * 52</f>
        <v>11113843.866666667</v>
      </c>
      <c r="E24" s="6">
        <f>Hours!E24 * EMP!E24 * 52</f>
        <v>11040898.440000003</v>
      </c>
      <c r="F24" s="6">
        <f>Hours!F24 * EMP!F24 * 52</f>
        <v>24178037.982222222</v>
      </c>
      <c r="G24" s="6">
        <f>Hours!G24 * EMP!G24 * 52</f>
        <v>8628820.2000000011</v>
      </c>
      <c r="H24" s="6">
        <f>Hours!H24 * EMP!H24 * 52</f>
        <v>5071567.5111111114</v>
      </c>
      <c r="I24" s="6">
        <f>Hours!I24 * EMP!I24 * 52</f>
        <v>14731105.942222221</v>
      </c>
      <c r="J24" s="6">
        <f>Hours!J24 * EMP!J24 * 52</f>
        <v>3840892.12</v>
      </c>
      <c r="K24" s="6">
        <f>Hours!K24 * EMP!K24 * 52</f>
        <v>13856641.066666665</v>
      </c>
      <c r="L24" s="6">
        <f>Hours!L24 * EMP!L24 * 52</f>
        <v>2494259.5600000005</v>
      </c>
      <c r="M24" s="6">
        <f>Hours!M24 * EMP!M24 * 52</f>
        <v>15547835.217777777</v>
      </c>
      <c r="N24" s="6">
        <f>Hours!N24 * EMP!N24 * 52</f>
        <v>8855204.8000000007</v>
      </c>
      <c r="O24" s="6">
        <f>Hours!O24 * EMP!O24 * 52</f>
        <v>15465903.555555556</v>
      </c>
      <c r="P24" s="6">
        <f>Hours!P24 * EMP!P24 * 52</f>
        <v>9218549.5999999996</v>
      </c>
      <c r="Q24" s="6">
        <f>Hours!Q24 * EMP!Q24 * 52</f>
        <v>34671888.622222222</v>
      </c>
      <c r="R24" s="6">
        <f>Hours!R24 * EMP!R24 * 52</f>
        <v>14953841.066666668</v>
      </c>
      <c r="T24" s="6">
        <f t="shared" si="0"/>
        <v>196623625.81333333</v>
      </c>
      <c r="U24" s="6">
        <f t="shared" si="1"/>
        <v>1.8854323087800242</v>
      </c>
    </row>
    <row r="25" spans="1:21" x14ac:dyDescent="0.3">
      <c r="A25" s="15" t="s">
        <v>109</v>
      </c>
      <c r="B25" s="6">
        <f>Hours!B25 * EMP!B25 * 52</f>
        <v>1809736.3555555558</v>
      </c>
      <c r="C25" s="6">
        <f>Hours!C25 * EMP!C25 * 52</f>
        <v>1197607.32</v>
      </c>
      <c r="D25" s="6">
        <f>Hours!D25 * EMP!D25 * 52</f>
        <v>11167053.155555556</v>
      </c>
      <c r="E25" s="6">
        <f>Hours!E25 * EMP!E25 * 52</f>
        <v>11144835.288888887</v>
      </c>
      <c r="F25" s="6">
        <f>Hours!F25 * EMP!F25 * 52</f>
        <v>24340181.724444445</v>
      </c>
      <c r="G25" s="6">
        <f>Hours!G25 * EMP!G25 * 52</f>
        <v>8609887.7511111088</v>
      </c>
      <c r="H25" s="6">
        <f>Hours!H25 * EMP!H25 * 52</f>
        <v>5122707.1999999993</v>
      </c>
      <c r="I25" s="6">
        <f>Hours!I25 * EMP!I25 * 52</f>
        <v>14808368.871111108</v>
      </c>
      <c r="J25" s="6">
        <f>Hours!J25 * EMP!J25 * 52</f>
        <v>3898189.5333333332</v>
      </c>
      <c r="K25" s="6">
        <f>Hours!K25 * EMP!K25 * 52</f>
        <v>14049996.595555559</v>
      </c>
      <c r="L25" s="6">
        <f>Hours!L25 * EMP!L25 * 52</f>
        <v>2507991.5466666669</v>
      </c>
      <c r="M25" s="6">
        <f>Hours!M25 * EMP!M25 * 52</f>
        <v>15786069.231111111</v>
      </c>
      <c r="N25" s="6">
        <f>Hours!N25 * EMP!N25 * 52</f>
        <v>8896968.8888888899</v>
      </c>
      <c r="O25" s="6">
        <f>Hours!O25 * EMP!O25 * 52</f>
        <v>15629820.266666664</v>
      </c>
      <c r="P25" s="6">
        <f>Hours!P25 * EMP!P25 * 52</f>
        <v>9214186.7999999989</v>
      </c>
      <c r="Q25" s="6">
        <f>Hours!Q25 * EMP!Q25 * 52</f>
        <v>34884087.911111109</v>
      </c>
      <c r="R25" s="6">
        <f>Hours!R25 * EMP!R25 * 52</f>
        <v>14998531.6</v>
      </c>
      <c r="T25" s="6">
        <f t="shared" si="0"/>
        <v>198066220.03999999</v>
      </c>
      <c r="U25" s="6">
        <f t="shared" si="1"/>
        <v>2.9240187773437021</v>
      </c>
    </row>
    <row r="26" spans="1:21" x14ac:dyDescent="0.3">
      <c r="A26" s="15" t="s">
        <v>110</v>
      </c>
      <c r="B26" s="6">
        <f>Hours!B26 * EMP!B26 * 52</f>
        <v>1850944.8533333335</v>
      </c>
      <c r="C26" s="6">
        <f>Hours!C26 * EMP!C26 * 52</f>
        <v>1188410.2533333332</v>
      </c>
      <c r="D26" s="6">
        <f>Hours!D26 * EMP!D26 * 52</f>
        <v>11293845.333333334</v>
      </c>
      <c r="E26" s="6">
        <f>Hours!E26 * EMP!E26 * 52</f>
        <v>11209226.6</v>
      </c>
      <c r="F26" s="6">
        <f>Hours!F26 * EMP!F26 * 52</f>
        <v>24520176.77777778</v>
      </c>
      <c r="G26" s="6">
        <f>Hours!G26 * EMP!G26 * 52</f>
        <v>8701232.222222222</v>
      </c>
      <c r="H26" s="6">
        <f>Hours!H26 * EMP!H26 * 52</f>
        <v>5110419.6000000006</v>
      </c>
      <c r="I26" s="6">
        <f>Hours!I26 * EMP!I26 * 52</f>
        <v>14915312.995555555</v>
      </c>
      <c r="J26" s="6">
        <f>Hours!J26 * EMP!J26 * 52</f>
        <v>3955730.364444444</v>
      </c>
      <c r="K26" s="6">
        <f>Hours!K26 * EMP!K26 * 52</f>
        <v>14347806.893333334</v>
      </c>
      <c r="L26" s="6">
        <f>Hours!L26 * EMP!L26 * 52</f>
        <v>2538973.3200000008</v>
      </c>
      <c r="M26" s="6">
        <f>Hours!M26 * EMP!M26 * 52</f>
        <v>16005270.088888887</v>
      </c>
      <c r="N26" s="6">
        <f>Hours!N26 * EMP!N26 * 52</f>
        <v>8929382.7999999989</v>
      </c>
      <c r="O26" s="6">
        <f>Hours!O26 * EMP!O26 * 52</f>
        <v>15886600.888888886</v>
      </c>
      <c r="P26" s="6">
        <f>Hours!P26 * EMP!P26 * 52</f>
        <v>9282034.666666666</v>
      </c>
      <c r="Q26" s="6">
        <f>Hours!Q26 * EMP!Q26 * 52</f>
        <v>35203583.999999993</v>
      </c>
      <c r="R26" s="6">
        <f>Hours!R26 * EMP!R26 * 52</f>
        <v>15015882.844444444</v>
      </c>
      <c r="T26" s="6">
        <f t="shared" si="0"/>
        <v>199954834.50222224</v>
      </c>
      <c r="U26" s="6">
        <f t="shared" si="1"/>
        <v>3.7960376517701713</v>
      </c>
    </row>
    <row r="27" spans="1:21" x14ac:dyDescent="0.3">
      <c r="A27" s="15" t="s">
        <v>111</v>
      </c>
      <c r="B27" s="6">
        <f>Hours!B27 * EMP!B27 * 52</f>
        <v>1849176.5066666661</v>
      </c>
      <c r="C27" s="6">
        <f>Hours!C27 * EMP!C27 * 52</f>
        <v>1202200.5955555553</v>
      </c>
      <c r="D27" s="6">
        <f>Hours!D27 * EMP!D27 * 52</f>
        <v>11259358.355555557</v>
      </c>
      <c r="E27" s="6">
        <f>Hours!E27 * EMP!E27 * 52</f>
        <v>11262227.946666665</v>
      </c>
      <c r="F27" s="6">
        <f>Hours!F27 * EMP!F27 * 52</f>
        <v>24394142.008888893</v>
      </c>
      <c r="G27" s="6">
        <f>Hours!G27 * EMP!G27 * 52</f>
        <v>8744155.333333334</v>
      </c>
      <c r="H27" s="6">
        <f>Hours!H27 * EMP!H27 * 52</f>
        <v>5099307.2</v>
      </c>
      <c r="I27" s="6">
        <f>Hours!I27 * EMP!I27 * 52</f>
        <v>15051584.080000002</v>
      </c>
      <c r="J27" s="6">
        <f>Hours!J27 * EMP!J27 * 52</f>
        <v>3993241.3733333331</v>
      </c>
      <c r="K27" s="6">
        <f>Hours!K27 * EMP!K27 * 52</f>
        <v>14442898.773333337</v>
      </c>
      <c r="L27" s="6">
        <f>Hours!L27 * EMP!L27 * 52</f>
        <v>2500087.4311111108</v>
      </c>
      <c r="M27" s="6">
        <f>Hours!M27 * EMP!M27 * 52</f>
        <v>16026111.226666672</v>
      </c>
      <c r="N27" s="6">
        <f>Hours!N27 * EMP!N27 * 52</f>
        <v>8905048.5333333351</v>
      </c>
      <c r="O27" s="6">
        <f>Hours!O27 * EMP!O27 * 52</f>
        <v>15953359.644444445</v>
      </c>
      <c r="P27" s="6">
        <f>Hours!P27 * EMP!P27 * 52</f>
        <v>9298679.2888888903</v>
      </c>
      <c r="Q27" s="6">
        <f>Hours!Q27 * EMP!Q27 * 52</f>
        <v>35322291.911111116</v>
      </c>
      <c r="R27" s="6">
        <f>Hours!R27 * EMP!R27 * 52</f>
        <v>14993763.200000001</v>
      </c>
      <c r="T27" s="6">
        <f t="shared" si="0"/>
        <v>200297633.40888891</v>
      </c>
      <c r="U27" s="6">
        <f t="shared" si="1"/>
        <v>0.68516552519391849</v>
      </c>
    </row>
    <row r="28" spans="1:21" x14ac:dyDescent="0.3">
      <c r="A28" s="15" t="s">
        <v>112</v>
      </c>
      <c r="B28" s="6">
        <f>Hours!B28 * EMP!B28 * 52</f>
        <v>1814606.7911111109</v>
      </c>
      <c r="C28" s="6">
        <f>Hours!C28 * EMP!C28 * 52</f>
        <v>1202116.5866666669</v>
      </c>
      <c r="D28" s="6">
        <f>Hours!D28 * EMP!D28 * 52</f>
        <v>11324870.266666668</v>
      </c>
      <c r="E28" s="6">
        <f>Hours!E28 * EMP!E28 * 52</f>
        <v>11267571.351111112</v>
      </c>
      <c r="F28" s="6">
        <f>Hours!F28 * EMP!F28 * 52</f>
        <v>24287991</v>
      </c>
      <c r="G28" s="6">
        <f>Hours!G28 * EMP!G28 * 52</f>
        <v>8801677.0399999972</v>
      </c>
      <c r="H28" s="6">
        <f>Hours!H28 * EMP!H28 * 52</f>
        <v>5077782.666666667</v>
      </c>
      <c r="I28" s="6">
        <f>Hours!I28 * EMP!I28 * 52</f>
        <v>15197404.444444444</v>
      </c>
      <c r="J28" s="6">
        <f>Hours!J28 * EMP!J28 * 52</f>
        <v>4023358.04</v>
      </c>
      <c r="K28" s="6">
        <f>Hours!K28 * EMP!K28 * 52</f>
        <v>14544298.079999998</v>
      </c>
      <c r="L28" s="6">
        <f>Hours!L28 * EMP!L28 * 52</f>
        <v>2518765.3688888885</v>
      </c>
      <c r="M28" s="6">
        <f>Hours!M28 * EMP!M28 * 52</f>
        <v>16177431.573333332</v>
      </c>
      <c r="N28" s="6">
        <f>Hours!N28 * EMP!N28 * 52</f>
        <v>8912497.2444444429</v>
      </c>
      <c r="O28" s="6">
        <f>Hours!O28 * EMP!O28 * 52</f>
        <v>15935403.466666665</v>
      </c>
      <c r="P28" s="6">
        <f>Hours!P28 * EMP!P28 * 52</f>
        <v>9329377.7777777798</v>
      </c>
      <c r="Q28" s="6">
        <f>Hours!Q28 * EMP!Q28 * 52</f>
        <v>35412884</v>
      </c>
      <c r="R28" s="6">
        <f>Hours!R28 * EMP!R28 * 52</f>
        <v>15053540.666666664</v>
      </c>
      <c r="T28" s="6">
        <f t="shared" si="0"/>
        <v>200881576.36444443</v>
      </c>
      <c r="U28" s="6">
        <f t="shared" si="1"/>
        <v>1.1644538973608185</v>
      </c>
    </row>
    <row r="29" spans="1:21" x14ac:dyDescent="0.3">
      <c r="A29" s="15" t="s">
        <v>113</v>
      </c>
      <c r="B29" s="6">
        <f>Hours!B29 * EMP!B29 * 52</f>
        <v>1791367.6444444444</v>
      </c>
      <c r="C29" s="6">
        <f>Hours!C29 * EMP!C29 * 52</f>
        <v>1222497.6400000001</v>
      </c>
      <c r="D29" s="6">
        <f>Hours!D29 * EMP!D29 * 52</f>
        <v>11517823.200000001</v>
      </c>
      <c r="E29" s="6">
        <f>Hours!E29 * EMP!E29 * 52</f>
        <v>11283474.799999999</v>
      </c>
      <c r="F29" s="6">
        <f>Hours!F29 * EMP!F29 * 52</f>
        <v>24472900.111111112</v>
      </c>
      <c r="G29" s="6">
        <f>Hours!G29 * EMP!G29 * 52</f>
        <v>8879083.8933333345</v>
      </c>
      <c r="H29" s="6">
        <f>Hours!H29 * EMP!H29 * 52</f>
        <v>5062193.0666666664</v>
      </c>
      <c r="I29" s="6">
        <f>Hours!I29 * EMP!I29 * 52</f>
        <v>15297694.128888888</v>
      </c>
      <c r="J29" s="6">
        <f>Hours!J29 * EMP!J29 * 52</f>
        <v>4058731.2133333324</v>
      </c>
      <c r="K29" s="6">
        <f>Hours!K29 * EMP!K29 * 52</f>
        <v>14639260.595555555</v>
      </c>
      <c r="L29" s="6">
        <f>Hours!L29 * EMP!L29 * 52</f>
        <v>2538283.6844444447</v>
      </c>
      <c r="M29" s="6">
        <f>Hours!M29 * EMP!M29 * 52</f>
        <v>16324494.16</v>
      </c>
      <c r="N29" s="6">
        <f>Hours!N29 * EMP!N29 * 52</f>
        <v>8944351.8666666672</v>
      </c>
      <c r="O29" s="6">
        <f>Hours!O29 * EMP!O29 * 52</f>
        <v>15922416.177777778</v>
      </c>
      <c r="P29" s="6">
        <f>Hours!P29 * EMP!P29 * 52</f>
        <v>9339980.5777777769</v>
      </c>
      <c r="Q29" s="6">
        <f>Hours!Q29 * EMP!Q29 * 52</f>
        <v>35612517.199999996</v>
      </c>
      <c r="R29" s="6">
        <f>Hours!R29 * EMP!R29 * 52</f>
        <v>15148303.733333332</v>
      </c>
      <c r="T29" s="6">
        <f t="shared" si="0"/>
        <v>202055373.6933333</v>
      </c>
      <c r="U29" s="6">
        <f t="shared" si="1"/>
        <v>2.3304899669047994</v>
      </c>
    </row>
    <row r="30" spans="1:21" x14ac:dyDescent="0.3">
      <c r="A30" s="15" t="s">
        <v>114</v>
      </c>
      <c r="B30" s="6">
        <f>Hours!B30 * EMP!B30 * 52</f>
        <v>1816799.2266666666</v>
      </c>
      <c r="C30" s="6">
        <f>Hours!C30 * EMP!C30 * 52</f>
        <v>1216020.6933333334</v>
      </c>
      <c r="D30" s="6">
        <f>Hours!D30 * EMP!D30 * 52</f>
        <v>11726446.044444444</v>
      </c>
      <c r="E30" s="6">
        <f>Hours!E30 * EMP!E30 * 52</f>
        <v>11356174.440000001</v>
      </c>
      <c r="F30" s="6">
        <f>Hours!F30 * EMP!F30 * 52</f>
        <v>24506798.506666668</v>
      </c>
      <c r="G30" s="6">
        <f>Hours!G30 * EMP!G30 * 52</f>
        <v>8955591.1466666665</v>
      </c>
      <c r="H30" s="6">
        <f>Hours!H30 * EMP!H30 * 52</f>
        <v>5094004.3555555558</v>
      </c>
      <c r="I30" s="6">
        <f>Hours!I30 * EMP!I30 * 52</f>
        <v>15433749.991111115</v>
      </c>
      <c r="J30" s="6">
        <f>Hours!J30 * EMP!J30 * 52</f>
        <v>4122480.96</v>
      </c>
      <c r="K30" s="6">
        <f>Hours!K30 * EMP!K30 * 52</f>
        <v>14882373.19111111</v>
      </c>
      <c r="L30" s="6">
        <f>Hours!L30 * EMP!L30 * 52</f>
        <v>2591745.8088888889</v>
      </c>
      <c r="M30" s="6">
        <f>Hours!M30 * EMP!M30 * 52</f>
        <v>16520550.222222222</v>
      </c>
      <c r="N30" s="6">
        <f>Hours!N30 * EMP!N30 * 52</f>
        <v>8992022</v>
      </c>
      <c r="O30" s="6">
        <f>Hours!O30 * EMP!O30 * 52</f>
        <v>16091195.466666665</v>
      </c>
      <c r="P30" s="6">
        <f>Hours!P30 * EMP!P30 * 52</f>
        <v>9351138.6222222243</v>
      </c>
      <c r="Q30" s="6">
        <f>Hours!Q30 * EMP!Q30 * 52</f>
        <v>35772685.86666666</v>
      </c>
      <c r="R30" s="6">
        <f>Hours!R30 * EMP!R30 * 52</f>
        <v>15153321.155555556</v>
      </c>
      <c r="T30" s="6">
        <f t="shared" si="0"/>
        <v>203583097.69777775</v>
      </c>
      <c r="U30" s="6">
        <f t="shared" si="1"/>
        <v>3.0129907995339615</v>
      </c>
    </row>
    <row r="31" spans="1:21" x14ac:dyDescent="0.3">
      <c r="A31" s="15" t="s">
        <v>115</v>
      </c>
      <c r="B31" s="6">
        <f>Hours!B31 * EMP!B31 * 52</f>
        <v>1860095.1199999999</v>
      </c>
      <c r="C31" s="6">
        <f>Hours!C31 * EMP!C31 * 52</f>
        <v>1219989.3333333335</v>
      </c>
      <c r="D31" s="6">
        <f>Hours!D31 * EMP!D31 * 52</f>
        <v>11806380.444444446</v>
      </c>
      <c r="E31" s="6">
        <f>Hours!E31 * EMP!E31 * 52</f>
        <v>11361137.955555554</v>
      </c>
      <c r="F31" s="6">
        <f>Hours!F31 * EMP!F31 * 52</f>
        <v>24554199.395555552</v>
      </c>
      <c r="G31" s="6">
        <f>Hours!G31 * EMP!G31 * 52</f>
        <v>8957155.5377777778</v>
      </c>
      <c r="H31" s="6">
        <f>Hours!H31 * EMP!H31 * 52</f>
        <v>5156897.7777777771</v>
      </c>
      <c r="I31" s="6">
        <f>Hours!I31 * EMP!I31 * 52</f>
        <v>15578920.124444447</v>
      </c>
      <c r="J31" s="6">
        <f>Hours!J31 * EMP!J31 * 52</f>
        <v>4185480.1733333324</v>
      </c>
      <c r="K31" s="6">
        <f>Hours!K31 * EMP!K31 * 52</f>
        <v>15005483.653333334</v>
      </c>
      <c r="L31" s="6">
        <f>Hours!L31 * EMP!L31 * 52</f>
        <v>2599318.3377777776</v>
      </c>
      <c r="M31" s="6">
        <f>Hours!M31 * EMP!M31 * 52</f>
        <v>16612461.204444444</v>
      </c>
      <c r="N31" s="6">
        <f>Hours!N31 * EMP!N31 * 52</f>
        <v>9032957.555555556</v>
      </c>
      <c r="O31" s="6">
        <f>Hours!O31 * EMP!O31 * 52</f>
        <v>16091453.155555554</v>
      </c>
      <c r="P31" s="6">
        <f>Hours!P31 * EMP!P31 * 52</f>
        <v>9327985.3333333321</v>
      </c>
      <c r="Q31" s="6">
        <f>Hours!Q31 * EMP!Q31 * 52</f>
        <v>35855438.666666672</v>
      </c>
      <c r="R31" s="6">
        <f>Hours!R31 * EMP!R31 * 52</f>
        <v>15258666.800000001</v>
      </c>
      <c r="T31" s="6">
        <f t="shared" si="0"/>
        <v>204464020.5688889</v>
      </c>
      <c r="U31" s="6">
        <f t="shared" si="1"/>
        <v>1.7271029746604289</v>
      </c>
    </row>
    <row r="32" spans="1:21" x14ac:dyDescent="0.3">
      <c r="A32" s="15" t="s">
        <v>116</v>
      </c>
      <c r="B32" s="6">
        <f>Hours!B32 * EMP!B32 * 52</f>
        <v>1880720.6311111113</v>
      </c>
      <c r="C32" s="6">
        <f>Hours!C32 * EMP!C32 * 52</f>
        <v>1211610.6311111113</v>
      </c>
      <c r="D32" s="6">
        <f>Hours!D32 * EMP!D32 * 52</f>
        <v>11878391.777777778</v>
      </c>
      <c r="E32" s="6">
        <f>Hours!E32 * EMP!E32 * 52</f>
        <v>11422620.097777776</v>
      </c>
      <c r="F32" s="6">
        <f>Hours!F32 * EMP!F32 * 52</f>
        <v>24726076.093333334</v>
      </c>
      <c r="G32" s="6">
        <f>Hours!G32 * EMP!G32 * 52</f>
        <v>9014421.8666666672</v>
      </c>
      <c r="H32" s="6">
        <f>Hours!H32 * EMP!H32 * 52</f>
        <v>5168184.0888888892</v>
      </c>
      <c r="I32" s="6">
        <f>Hours!I32 * EMP!I32 * 52</f>
        <v>15626676.115555555</v>
      </c>
      <c r="J32" s="6">
        <f>Hours!J32 * EMP!J32 * 52</f>
        <v>4255523.4799999995</v>
      </c>
      <c r="K32" s="6">
        <f>Hours!K32 * EMP!K32 * 52</f>
        <v>15066459.48888889</v>
      </c>
      <c r="L32" s="6">
        <f>Hours!L32 * EMP!L32 * 52</f>
        <v>2605706.1333333338</v>
      </c>
      <c r="M32" s="6">
        <f>Hours!M32 * EMP!M32 * 52</f>
        <v>16724906.466666672</v>
      </c>
      <c r="N32" s="6">
        <f>Hours!N32 * EMP!N32 * 52</f>
        <v>9064182.4000000004</v>
      </c>
      <c r="O32" s="6">
        <f>Hours!O32 * EMP!O32 * 52</f>
        <v>16159409.066666665</v>
      </c>
      <c r="P32" s="6">
        <f>Hours!P32 * EMP!P32 * 52</f>
        <v>9330770.2222222239</v>
      </c>
      <c r="Q32" s="6">
        <f>Hours!Q32 * EMP!Q32 * 52</f>
        <v>35870177.777777784</v>
      </c>
      <c r="R32" s="6">
        <f>Hours!R32 * EMP!R32 * 52</f>
        <v>15261453.422222223</v>
      </c>
      <c r="T32" s="6">
        <f t="shared" si="0"/>
        <v>205267289.76000002</v>
      </c>
      <c r="U32" s="6">
        <f t="shared" si="1"/>
        <v>1.5683843533136894</v>
      </c>
    </row>
    <row r="33" spans="1:21" x14ac:dyDescent="0.3">
      <c r="A33" s="15" t="s">
        <v>117</v>
      </c>
      <c r="B33" s="6">
        <f>Hours!B33 * EMP!B33 * 52</f>
        <v>1895160.8</v>
      </c>
      <c r="C33" s="6">
        <f>Hours!C33 * EMP!C33 * 52</f>
        <v>1202055.3422222224</v>
      </c>
      <c r="D33" s="6">
        <f>Hours!D33 * EMP!D33 * 52</f>
        <v>11988579.200000001</v>
      </c>
      <c r="E33" s="6">
        <f>Hours!E33 * EMP!E33 * 52</f>
        <v>11468669.044444447</v>
      </c>
      <c r="F33" s="6">
        <f>Hours!F33 * EMP!F33 * 52</f>
        <v>24765363.653333332</v>
      </c>
      <c r="G33" s="6">
        <f>Hours!G33 * EMP!G33 * 52</f>
        <v>9127306.7022222225</v>
      </c>
      <c r="H33" s="6">
        <f>Hours!H33 * EMP!H33 * 52</f>
        <v>5210732.8</v>
      </c>
      <c r="I33" s="6">
        <f>Hours!I33 * EMP!I33 * 52</f>
        <v>15765762.364444444</v>
      </c>
      <c r="J33" s="6">
        <f>Hours!J33 * EMP!J33 * 52</f>
        <v>4278237.8311111117</v>
      </c>
      <c r="K33" s="6">
        <f>Hours!K33 * EMP!K33 * 52</f>
        <v>15172822.311111113</v>
      </c>
      <c r="L33" s="6">
        <f>Hours!L33 * EMP!L33 * 52</f>
        <v>2632081.9199999995</v>
      </c>
      <c r="M33" s="6">
        <f>Hours!M33 * EMP!M33 * 52</f>
        <v>16787432.999999996</v>
      </c>
      <c r="N33" s="6">
        <f>Hours!N33 * EMP!N33 * 52</f>
        <v>9111145.9111111127</v>
      </c>
      <c r="O33" s="6">
        <f>Hours!O33 * EMP!O33 * 52</f>
        <v>16329705.6</v>
      </c>
      <c r="P33" s="6">
        <f>Hours!P33 * EMP!P33 * 52</f>
        <v>9364765.5111111104</v>
      </c>
      <c r="Q33" s="6">
        <f>Hours!Q33 * EMP!Q33 * 52</f>
        <v>35982289.777777776</v>
      </c>
      <c r="R33" s="6">
        <f>Hours!R33 * EMP!R33 * 52</f>
        <v>15276257.244444445</v>
      </c>
      <c r="T33" s="6">
        <f t="shared" si="0"/>
        <v>206358369.01333332</v>
      </c>
      <c r="U33" s="6">
        <f t="shared" si="1"/>
        <v>2.1205321590508635</v>
      </c>
    </row>
    <row r="34" spans="1:21" x14ac:dyDescent="0.3">
      <c r="A34" s="15" t="s">
        <v>118</v>
      </c>
      <c r="B34" s="6">
        <f>Hours!B34 * EMP!B34 * 52</f>
        <v>1929005.1733333333</v>
      </c>
      <c r="C34" s="6">
        <f>Hours!C34 * EMP!C34 * 52</f>
        <v>1210293.0666666669</v>
      </c>
      <c r="D34" s="6">
        <f>Hours!D34 * EMP!D34 * 52</f>
        <v>12094524.000000002</v>
      </c>
      <c r="E34" s="6">
        <f>Hours!E34 * EMP!E34 * 52</f>
        <v>11517133.333333334</v>
      </c>
      <c r="F34" s="6">
        <f>Hours!F34 * EMP!F34 * 52</f>
        <v>24717705.71111111</v>
      </c>
      <c r="G34" s="6">
        <f>Hours!G34 * EMP!G34 * 52</f>
        <v>9168302.9822222237</v>
      </c>
      <c r="H34" s="6">
        <f>Hours!H34 * EMP!H34 * 52</f>
        <v>5208181.333333334</v>
      </c>
      <c r="I34" s="6">
        <f>Hours!I34 * EMP!I34 * 52</f>
        <v>15952453.977777781</v>
      </c>
      <c r="J34" s="6">
        <f>Hours!J34 * EMP!J34 * 52</f>
        <v>4339069.8</v>
      </c>
      <c r="K34" s="6">
        <f>Hours!K34 * EMP!K34 * 52</f>
        <v>15253074.373333331</v>
      </c>
      <c r="L34" s="6">
        <f>Hours!L34 * EMP!L34 * 52</f>
        <v>2687307.7111111111</v>
      </c>
      <c r="M34" s="6">
        <f>Hours!M34 * EMP!M34 * 52</f>
        <v>16969500.368888892</v>
      </c>
      <c r="N34" s="6">
        <f>Hours!N34 * EMP!N34 * 52</f>
        <v>9151891.9555555545</v>
      </c>
      <c r="O34" s="6">
        <f>Hours!O34 * EMP!O34 * 52</f>
        <v>16301845.733333336</v>
      </c>
      <c r="P34" s="6">
        <f>Hours!P34 * EMP!P34 * 52</f>
        <v>9374211.0222222228</v>
      </c>
      <c r="Q34" s="6">
        <f>Hours!Q34 * EMP!Q34 * 52</f>
        <v>36109689.777777784</v>
      </c>
      <c r="R34" s="6">
        <f>Hours!R34 * EMP!R34 * 52</f>
        <v>15316383.333333336</v>
      </c>
      <c r="T34" s="6">
        <f t="shared" si="0"/>
        <v>207300573.6533334</v>
      </c>
      <c r="U34" s="6">
        <f t="shared" si="1"/>
        <v>1.8221895812784143</v>
      </c>
    </row>
    <row r="35" spans="1:21" x14ac:dyDescent="0.3">
      <c r="A35" s="15" t="s">
        <v>119</v>
      </c>
      <c r="B35" s="6">
        <f>Hours!B35 * EMP!B35 * 52</f>
        <v>1958190</v>
      </c>
      <c r="C35" s="6">
        <f>Hours!C35 * EMP!C35 * 52</f>
        <v>1212274.1511111113</v>
      </c>
      <c r="D35" s="6">
        <f>Hours!D35 * EMP!D35 * 52</f>
        <v>12367199.288888888</v>
      </c>
      <c r="E35" s="6">
        <f>Hours!E35 * EMP!E35 * 52</f>
        <v>11594185.777777778</v>
      </c>
      <c r="F35" s="6">
        <f>Hours!F35 * EMP!F35 * 52</f>
        <v>24970999.733333334</v>
      </c>
      <c r="G35" s="6">
        <f>Hours!G35 * EMP!G35 * 52</f>
        <v>9248744.3244444449</v>
      </c>
      <c r="H35" s="6">
        <f>Hours!H35 * EMP!H35 * 52</f>
        <v>5194664.8</v>
      </c>
      <c r="I35" s="6">
        <f>Hours!I35 * EMP!I35 * 52</f>
        <v>16053105.235555556</v>
      </c>
      <c r="J35" s="6">
        <f>Hours!J35 * EMP!J35 * 52</f>
        <v>4355484.4666666668</v>
      </c>
      <c r="K35" s="6">
        <f>Hours!K35 * EMP!K35 * 52</f>
        <v>15512891.333333336</v>
      </c>
      <c r="L35" s="6">
        <f>Hours!L35 * EMP!L35 * 52</f>
        <v>2735046.5999999996</v>
      </c>
      <c r="M35" s="6">
        <f>Hours!M35 * EMP!M35 * 52</f>
        <v>17181705.84</v>
      </c>
      <c r="N35" s="6">
        <f>Hours!N35 * EMP!N35 * 52</f>
        <v>9201732.8000000007</v>
      </c>
      <c r="O35" s="6">
        <f>Hours!O35 * EMP!O35 * 52</f>
        <v>16520520.177777776</v>
      </c>
      <c r="P35" s="6">
        <f>Hours!P35 * EMP!P35 * 52</f>
        <v>9392591.2888888903</v>
      </c>
      <c r="Q35" s="6">
        <f>Hours!Q35 * EMP!Q35 * 52</f>
        <v>36329046.000000007</v>
      </c>
      <c r="R35" s="6">
        <f>Hours!R35 * EMP!R35 * 52</f>
        <v>15373074.88888889</v>
      </c>
      <c r="T35" s="6">
        <f t="shared" si="0"/>
        <v>209201456.70666668</v>
      </c>
      <c r="U35" s="6">
        <f t="shared" si="1"/>
        <v>3.6511634767943786</v>
      </c>
    </row>
    <row r="36" spans="1:21" x14ac:dyDescent="0.3">
      <c r="A36" s="15" t="s">
        <v>120</v>
      </c>
      <c r="B36" s="6">
        <f>Hours!B36 * EMP!B36 * 52</f>
        <v>1989182.462222222</v>
      </c>
      <c r="C36" s="6">
        <f>Hours!C36 * EMP!C36 * 52</f>
        <v>1216976.1066666667</v>
      </c>
      <c r="D36" s="6">
        <f>Hours!D36 * EMP!D36 * 52</f>
        <v>12636936</v>
      </c>
      <c r="E36" s="6">
        <f>Hours!E36 * EMP!E36 * 52</f>
        <v>11651978.924444446</v>
      </c>
      <c r="F36" s="6">
        <f>Hours!F36 * EMP!F36 * 52</f>
        <v>25080871.111111112</v>
      </c>
      <c r="G36" s="6">
        <f>Hours!G36 * EMP!G36 * 52</f>
        <v>9377428.4355555549</v>
      </c>
      <c r="H36" s="6">
        <f>Hours!H36 * EMP!H36 * 52</f>
        <v>5208023.6000000006</v>
      </c>
      <c r="I36" s="6">
        <f>Hours!I36 * EMP!I36 * 52</f>
        <v>16177732.191111112</v>
      </c>
      <c r="J36" s="6">
        <f>Hours!J36 * EMP!J36 * 52</f>
        <v>4318487.6800000006</v>
      </c>
      <c r="K36" s="6">
        <f>Hours!K36 * EMP!K36 * 52</f>
        <v>15645154.315555554</v>
      </c>
      <c r="L36" s="6">
        <f>Hours!L36 * EMP!L36 * 52</f>
        <v>2760433.8666666662</v>
      </c>
      <c r="M36" s="6">
        <f>Hours!M36 * EMP!M36 * 52</f>
        <v>17317943.066666666</v>
      </c>
      <c r="N36" s="6">
        <f>Hours!N36 * EMP!N36 * 52</f>
        <v>9206403.555555556</v>
      </c>
      <c r="O36" s="6">
        <f>Hours!O36 * EMP!O36 * 52</f>
        <v>16598940.800000001</v>
      </c>
      <c r="P36" s="6">
        <f>Hours!P36 * EMP!P36 * 52</f>
        <v>9387923.4222222213</v>
      </c>
      <c r="Q36" s="6">
        <f>Hours!Q36 * EMP!Q36 * 52</f>
        <v>36551231.600000001</v>
      </c>
      <c r="R36" s="6">
        <f>Hours!R36 * EMP!R36 * 52</f>
        <v>15478095.244444445</v>
      </c>
      <c r="T36" s="6">
        <f t="shared" si="0"/>
        <v>210603742.38222224</v>
      </c>
      <c r="U36" s="6">
        <f t="shared" si="1"/>
        <v>2.6722696986008154</v>
      </c>
    </row>
    <row r="37" spans="1:21" x14ac:dyDescent="0.3">
      <c r="A37" s="15" t="s">
        <v>121</v>
      </c>
      <c r="B37" s="6">
        <f>Hours!B37 * EMP!B37 * 52</f>
        <v>1987754.8888888888</v>
      </c>
      <c r="C37" s="6">
        <f>Hours!C37 * EMP!C37 * 52</f>
        <v>1219918.7288888888</v>
      </c>
      <c r="D37" s="6">
        <f>Hours!D37 * EMP!D37 * 52</f>
        <v>12746776.177777778</v>
      </c>
      <c r="E37" s="6">
        <f>Hours!E37 * EMP!E37 * 52</f>
        <v>11664821.191111112</v>
      </c>
      <c r="F37" s="6">
        <f>Hours!F37 * EMP!F37 * 52</f>
        <v>25299201.893333331</v>
      </c>
      <c r="G37" s="6">
        <f>Hours!G37 * EMP!G37 * 52</f>
        <v>9560264.4222222231</v>
      </c>
      <c r="H37" s="6">
        <f>Hours!H37 * EMP!H37 * 52</f>
        <v>5199542.3999999994</v>
      </c>
      <c r="I37" s="6">
        <f>Hours!I37 * EMP!I37 * 52</f>
        <v>16311521.95111111</v>
      </c>
      <c r="J37" s="6">
        <f>Hours!J37 * EMP!J37 * 52</f>
        <v>4372592.6399999997</v>
      </c>
      <c r="K37" s="6">
        <f>Hours!K37 * EMP!K37 * 52</f>
        <v>15783222</v>
      </c>
      <c r="L37" s="6">
        <f>Hours!L37 * EMP!L37 * 52</f>
        <v>2792317.0311111109</v>
      </c>
      <c r="M37" s="6">
        <f>Hours!M37 * EMP!M37 * 52</f>
        <v>17513130.960000001</v>
      </c>
      <c r="N37" s="6">
        <f>Hours!N37 * EMP!N37 * 52</f>
        <v>9240316.7999999989</v>
      </c>
      <c r="O37" s="6">
        <f>Hours!O37 * EMP!O37 * 52</f>
        <v>16712271.333333332</v>
      </c>
      <c r="P37" s="6">
        <f>Hours!P37 * EMP!P37 * 52</f>
        <v>9485732.5333333351</v>
      </c>
      <c r="Q37" s="6">
        <f>Hours!Q37 * EMP!Q37 * 52</f>
        <v>36884737.06666667</v>
      </c>
      <c r="R37" s="6">
        <f>Hours!R37 * EMP!R37 * 52</f>
        <v>15603473.022222223</v>
      </c>
      <c r="T37" s="6">
        <f t="shared" si="0"/>
        <v>212377595.03999999</v>
      </c>
      <c r="U37" s="6">
        <f t="shared" si="1"/>
        <v>3.354971768041199</v>
      </c>
    </row>
    <row r="38" spans="1:21" x14ac:dyDescent="0.3">
      <c r="A38" s="15" t="s">
        <v>122</v>
      </c>
      <c r="B38" s="6">
        <f>Hours!B38 * EMP!B38 * 52</f>
        <v>1911488.9155555558</v>
      </c>
      <c r="C38" s="6">
        <f>Hours!C38 * EMP!C38 * 52</f>
        <v>1228254.56</v>
      </c>
      <c r="D38" s="6">
        <f>Hours!D38 * EMP!D38 * 52</f>
        <v>12931045.11111111</v>
      </c>
      <c r="E38" s="6">
        <f>Hours!E38 * EMP!E38 * 52</f>
        <v>11676914.773333335</v>
      </c>
      <c r="F38" s="6">
        <f>Hours!F38 * EMP!F38 * 52</f>
        <v>25337533.288888887</v>
      </c>
      <c r="G38" s="6">
        <f>Hours!G38 * EMP!G38 * 52</f>
        <v>9662375.3777777776</v>
      </c>
      <c r="H38" s="6">
        <f>Hours!H38 * EMP!H38 * 52</f>
        <v>5184379.1999999993</v>
      </c>
      <c r="I38" s="6">
        <f>Hours!I38 * EMP!I38 * 52</f>
        <v>16446080.617777778</v>
      </c>
      <c r="J38" s="6">
        <f>Hours!J38 * EMP!J38 * 52</f>
        <v>4406810.72</v>
      </c>
      <c r="K38" s="6">
        <f>Hours!K38 * EMP!K38 * 52</f>
        <v>15820275.813333333</v>
      </c>
      <c r="L38" s="6">
        <f>Hours!L38 * EMP!L38 * 52</f>
        <v>2789535.8399999994</v>
      </c>
      <c r="M38" s="6">
        <f>Hours!M38 * EMP!M38 * 52</f>
        <v>17653968.915555559</v>
      </c>
      <c r="N38" s="6">
        <f>Hours!N38 * EMP!N38 * 52</f>
        <v>9286201.5999999996</v>
      </c>
      <c r="O38" s="6">
        <f>Hours!O38 * EMP!O38 * 52</f>
        <v>16662512.533333335</v>
      </c>
      <c r="P38" s="6">
        <f>Hours!P38 * EMP!P38 * 52</f>
        <v>9504561.7333333325</v>
      </c>
      <c r="Q38" s="6">
        <f>Hours!Q38 * EMP!Q38 * 52</f>
        <v>37160475.733333327</v>
      </c>
      <c r="R38" s="6">
        <f>Hours!R38 * EMP!R38 * 52</f>
        <v>15709821.688888887</v>
      </c>
      <c r="T38" s="6">
        <f t="shared" si="0"/>
        <v>213372236.42222217</v>
      </c>
      <c r="U38" s="6">
        <f t="shared" si="1"/>
        <v>1.8689720925677877</v>
      </c>
    </row>
    <row r="39" spans="1:21" x14ac:dyDescent="0.3">
      <c r="A39" s="15" t="s">
        <v>123</v>
      </c>
      <c r="B39" s="6">
        <f>Hours!B39 * EMP!B39 * 52</f>
        <v>1767267.6666666665</v>
      </c>
      <c r="C39" s="6">
        <f>Hours!C39 * EMP!C39 * 52</f>
        <v>1224766.3999999997</v>
      </c>
      <c r="D39" s="6">
        <f>Hours!D39 * EMP!D39 * 52</f>
        <v>13030888.000000002</v>
      </c>
      <c r="E39" s="6">
        <f>Hours!E39 * EMP!E39 * 52</f>
        <v>11678881.644444441</v>
      </c>
      <c r="F39" s="6">
        <f>Hours!F39 * EMP!F39 * 52</f>
        <v>25461611.06666667</v>
      </c>
      <c r="G39" s="6">
        <f>Hours!G39 * EMP!G39 * 52</f>
        <v>9761213.0488888901</v>
      </c>
      <c r="H39" s="6">
        <f>Hours!H39 * EMP!H39 * 52</f>
        <v>5184607.9999999991</v>
      </c>
      <c r="I39" s="6">
        <f>Hours!I39 * EMP!I39 * 52</f>
        <v>16620169.915555557</v>
      </c>
      <c r="J39" s="6">
        <f>Hours!J39 * EMP!J39 * 52</f>
        <v>4450832.0133333337</v>
      </c>
      <c r="K39" s="6">
        <f>Hours!K39 * EMP!K39 * 52</f>
        <v>15814188.346666669</v>
      </c>
      <c r="L39" s="6">
        <f>Hours!L39 * EMP!L39 * 52</f>
        <v>2823498.7733333339</v>
      </c>
      <c r="M39" s="6">
        <f>Hours!M39 * EMP!M39 * 52</f>
        <v>17755488.515555557</v>
      </c>
      <c r="N39" s="6">
        <f>Hours!N39 * EMP!N39 * 52</f>
        <v>9289924.7999999989</v>
      </c>
      <c r="O39" s="6">
        <f>Hours!O39 * EMP!O39 * 52</f>
        <v>16604619.199999999</v>
      </c>
      <c r="P39" s="6">
        <f>Hours!P39 * EMP!P39 * 52</f>
        <v>9490622.2666666657</v>
      </c>
      <c r="Q39" s="6">
        <f>Hours!Q39 * EMP!Q39 * 52</f>
        <v>37444742.399999999</v>
      </c>
      <c r="R39" s="6">
        <f>Hours!R39 * EMP!R39 * 52</f>
        <v>15837120</v>
      </c>
      <c r="T39" s="6">
        <f t="shared" si="0"/>
        <v>214240442.05777779</v>
      </c>
      <c r="U39" s="6">
        <f t="shared" si="1"/>
        <v>1.6242864110734094</v>
      </c>
    </row>
    <row r="40" spans="1:21" x14ac:dyDescent="0.3">
      <c r="A40" s="15" t="s">
        <v>124</v>
      </c>
      <c r="B40" s="6">
        <f>Hours!B40 * EMP!B40 * 52</f>
        <v>1697197.3200000003</v>
      </c>
      <c r="C40" s="6">
        <f>Hours!C40 * EMP!C40 * 52</f>
        <v>1234309.44</v>
      </c>
      <c r="D40" s="6">
        <f>Hours!D40 * EMP!D40 * 52</f>
        <v>13184218.666666668</v>
      </c>
      <c r="E40" s="6">
        <f>Hours!E40 * EMP!E40 * 52</f>
        <v>11685942.204444446</v>
      </c>
      <c r="F40" s="6">
        <f>Hours!F40 * EMP!F40 * 52</f>
        <v>25618101.599999998</v>
      </c>
      <c r="G40" s="6">
        <f>Hours!G40 * EMP!G40 * 52</f>
        <v>9897538.5600000005</v>
      </c>
      <c r="H40" s="6">
        <f>Hours!H40 * EMP!H40 * 52</f>
        <v>5184998</v>
      </c>
      <c r="I40" s="6">
        <f>Hours!I40 * EMP!I40 * 52</f>
        <v>16736805.164444443</v>
      </c>
      <c r="J40" s="6">
        <f>Hours!J40 * EMP!J40 * 52</f>
        <v>4492911.8577777762</v>
      </c>
      <c r="K40" s="6">
        <f>Hours!K40 * EMP!K40 * 52</f>
        <v>15924632.93777778</v>
      </c>
      <c r="L40" s="6">
        <f>Hours!L40 * EMP!L40 * 52</f>
        <v>2861912.3866666663</v>
      </c>
      <c r="M40" s="6">
        <f>Hours!M40 * EMP!M40 * 52</f>
        <v>17924601.933333334</v>
      </c>
      <c r="N40" s="6">
        <f>Hours!N40 * EMP!N40 * 52</f>
        <v>9298744</v>
      </c>
      <c r="O40" s="6">
        <f>Hours!O40 * EMP!O40 * 52</f>
        <v>16613880.4</v>
      </c>
      <c r="P40" s="6">
        <f>Hours!P40 * EMP!P40 * 52</f>
        <v>9564973.5999999996</v>
      </c>
      <c r="Q40" s="6">
        <f>Hours!Q40 * EMP!Q40 * 52</f>
        <v>37681252.266666666</v>
      </c>
      <c r="R40" s="6">
        <f>Hours!R40 * EMP!R40 * 52</f>
        <v>15952034.222222224</v>
      </c>
      <c r="T40" s="6">
        <f t="shared" si="0"/>
        <v>215554054.56</v>
      </c>
      <c r="U40" s="6">
        <f t="shared" si="1"/>
        <v>2.4451063992998989</v>
      </c>
    </row>
    <row r="41" spans="1:21" x14ac:dyDescent="0.3">
      <c r="A41" s="15" t="s">
        <v>125</v>
      </c>
      <c r="B41" s="6">
        <f>Hours!B41 * EMP!B41 * 52</f>
        <v>1631381.2088888893</v>
      </c>
      <c r="C41" s="6">
        <f>Hours!C41 * EMP!C41 * 52</f>
        <v>1230755.8755555556</v>
      </c>
      <c r="D41" s="6">
        <f>Hours!D41 * EMP!D41 * 52</f>
        <v>13493581.111111112</v>
      </c>
      <c r="E41" s="6">
        <f>Hours!E41 * EMP!E41 * 52</f>
        <v>11696403.911111109</v>
      </c>
      <c r="F41" s="6">
        <f>Hours!F41 * EMP!F41 * 52</f>
        <v>25563914.133333333</v>
      </c>
      <c r="G41" s="6">
        <f>Hours!G41 * EMP!G41 * 52</f>
        <v>9960366.5777777769</v>
      </c>
      <c r="H41" s="6">
        <f>Hours!H41 * EMP!H41 * 52</f>
        <v>5171286.7555555562</v>
      </c>
      <c r="I41" s="6">
        <f>Hours!I41 * EMP!I41 * 52</f>
        <v>16837565.333333336</v>
      </c>
      <c r="J41" s="6">
        <f>Hours!J41 * EMP!J41 * 52</f>
        <v>4474918.586666666</v>
      </c>
      <c r="K41" s="6">
        <f>Hours!K41 * EMP!K41 * 52</f>
        <v>16119240.51111111</v>
      </c>
      <c r="L41" s="6">
        <f>Hours!L41 * EMP!L41 * 52</f>
        <v>2880039.5288888887</v>
      </c>
      <c r="M41" s="6">
        <f>Hours!M41 * EMP!M41 * 52</f>
        <v>18106635.964444447</v>
      </c>
      <c r="N41" s="6">
        <f>Hours!N41 * EMP!N41 * 52</f>
        <v>9356184.9333333317</v>
      </c>
      <c r="O41" s="6">
        <f>Hours!O41 * EMP!O41 * 52</f>
        <v>16581822.4</v>
      </c>
      <c r="P41" s="6">
        <f>Hours!P41 * EMP!P41 * 52</f>
        <v>9579442.8888888899</v>
      </c>
      <c r="Q41" s="6">
        <f>Hours!Q41 * EMP!Q41 * 52</f>
        <v>37976889.599999994</v>
      </c>
      <c r="R41" s="6">
        <f>Hours!R41 * EMP!R41 * 52</f>
        <v>16005105.422222223</v>
      </c>
      <c r="T41" s="6">
        <f t="shared" si="0"/>
        <v>216665534.74222222</v>
      </c>
      <c r="U41" s="6">
        <f t="shared" si="1"/>
        <v>2.0572554503173066</v>
      </c>
    </row>
    <row r="42" spans="1:21" x14ac:dyDescent="0.3">
      <c r="A42" s="15" t="s">
        <v>126</v>
      </c>
      <c r="B42" s="6">
        <f>Hours!B42 * EMP!B42 * 52</f>
        <v>1491724.8088888889</v>
      </c>
      <c r="C42" s="6">
        <f>Hours!C42 * EMP!C42 * 52</f>
        <v>1214886.4000000001</v>
      </c>
      <c r="D42" s="6">
        <f>Hours!D42 * EMP!D42 * 52</f>
        <v>13508576.177777778</v>
      </c>
      <c r="E42" s="6">
        <f>Hours!E42 * EMP!E42 * 52</f>
        <v>11688277.813333333</v>
      </c>
      <c r="F42" s="6">
        <f>Hours!F42 * EMP!F42 * 52</f>
        <v>25610904.395555556</v>
      </c>
      <c r="G42" s="6">
        <f>Hours!G42 * EMP!G42 * 52</f>
        <v>9991993.7288888879</v>
      </c>
      <c r="H42" s="6">
        <f>Hours!H42 * EMP!H42 * 52</f>
        <v>5212787.3777777776</v>
      </c>
      <c r="I42" s="6">
        <f>Hours!I42 * EMP!I42 * 52</f>
        <v>16979575.946666662</v>
      </c>
      <c r="J42" s="6">
        <f>Hours!J42 * EMP!J42 * 52</f>
        <v>4513479.2444444438</v>
      </c>
      <c r="K42" s="6">
        <f>Hours!K42 * EMP!K42 * 52</f>
        <v>16062837.786666671</v>
      </c>
      <c r="L42" s="6">
        <f>Hours!L42 * EMP!L42 * 52</f>
        <v>2869446.666666667</v>
      </c>
      <c r="M42" s="6">
        <f>Hours!M42 * EMP!M42 * 52</f>
        <v>18240073.279999997</v>
      </c>
      <c r="N42" s="6">
        <f>Hours!N42 * EMP!N42 * 52</f>
        <v>9402493.2444444448</v>
      </c>
      <c r="O42" s="6">
        <f>Hours!O42 * EMP!O42 * 52</f>
        <v>16567464.622222222</v>
      </c>
      <c r="P42" s="6">
        <f>Hours!P42 * EMP!P42 * 52</f>
        <v>9596742.7111111116</v>
      </c>
      <c r="Q42" s="6">
        <f>Hours!Q42 * EMP!Q42 * 52</f>
        <v>38237437.333333328</v>
      </c>
      <c r="R42" s="6">
        <f>Hours!R42 * EMP!R42 * 52</f>
        <v>16076859.644444445</v>
      </c>
      <c r="T42" s="6">
        <f t="shared" si="0"/>
        <v>217265561.18222222</v>
      </c>
      <c r="U42" s="6">
        <f t="shared" si="1"/>
        <v>1.1062158541995395</v>
      </c>
    </row>
    <row r="43" spans="1:21" x14ac:dyDescent="0.3">
      <c r="A43" s="15" t="s">
        <v>127</v>
      </c>
      <c r="B43" s="6">
        <f>Hours!B43 * EMP!B43 * 52</f>
        <v>1382676.9377777777</v>
      </c>
      <c r="C43" s="6">
        <f>Hours!C43 * EMP!C43 * 52</f>
        <v>1223656.6622222224</v>
      </c>
      <c r="D43" s="6">
        <f>Hours!D43 * EMP!D43 * 52</f>
        <v>13605409.422222219</v>
      </c>
      <c r="E43" s="6">
        <f>Hours!E43 * EMP!E43 * 52</f>
        <v>11687424.32</v>
      </c>
      <c r="F43" s="6">
        <f>Hours!F43 * EMP!F43 * 52</f>
        <v>25538083.075555552</v>
      </c>
      <c r="G43" s="6">
        <f>Hours!G43 * EMP!G43 * 52</f>
        <v>10031490.097777778</v>
      </c>
      <c r="H43" s="6">
        <f>Hours!H43 * EMP!H43 * 52</f>
        <v>5204160</v>
      </c>
      <c r="I43" s="6">
        <f>Hours!I43 * EMP!I43 * 52</f>
        <v>17025387.715555556</v>
      </c>
      <c r="J43" s="6">
        <f>Hours!J43 * EMP!J43 * 52</f>
        <v>4543565.2888888884</v>
      </c>
      <c r="K43" s="6">
        <f>Hours!K43 * EMP!K43 * 52</f>
        <v>16040010.017777778</v>
      </c>
      <c r="L43" s="6">
        <f>Hours!L43 * EMP!L43 * 52</f>
        <v>2875557.5333333332</v>
      </c>
      <c r="M43" s="6">
        <f>Hours!M43 * EMP!M43 * 52</f>
        <v>18265483.253333334</v>
      </c>
      <c r="N43" s="6">
        <f>Hours!N43 * EMP!N43 * 52</f>
        <v>9416454.666666666</v>
      </c>
      <c r="O43" s="6">
        <f>Hours!O43 * EMP!O43 * 52</f>
        <v>16526473.600000001</v>
      </c>
      <c r="P43" s="6">
        <f>Hours!P43 * EMP!P43 * 52</f>
        <v>9624452.9333333336</v>
      </c>
      <c r="Q43" s="6">
        <f>Hours!Q43 * EMP!Q43 * 52</f>
        <v>38521992.888888896</v>
      </c>
      <c r="R43" s="6">
        <f>Hours!R43 * EMP!R43 * 52</f>
        <v>16131726.577777777</v>
      </c>
      <c r="T43" s="6">
        <f t="shared" si="0"/>
        <v>217644004.9911111</v>
      </c>
      <c r="U43" s="6">
        <f t="shared" si="1"/>
        <v>0.69613351159272241</v>
      </c>
    </row>
    <row r="44" spans="1:21" x14ac:dyDescent="0.3">
      <c r="A44" s="15" t="s">
        <v>128</v>
      </c>
      <c r="B44" s="6">
        <f>Hours!B44 * EMP!B44 * 52</f>
        <v>1359347.6</v>
      </c>
      <c r="C44" s="6">
        <f>Hours!C44 * EMP!C44 * 52</f>
        <v>1225042</v>
      </c>
      <c r="D44" s="6">
        <f>Hours!D44 * EMP!D44 * 52</f>
        <v>13716644.933333332</v>
      </c>
      <c r="E44" s="6">
        <f>Hours!E44 * EMP!E44 * 52</f>
        <v>11696317.013333334</v>
      </c>
      <c r="F44" s="6">
        <f>Hours!F44 * EMP!F44 * 52</f>
        <v>25536270.933333334</v>
      </c>
      <c r="G44" s="6">
        <f>Hours!G44 * EMP!G44 * 52</f>
        <v>10121557.102222221</v>
      </c>
      <c r="H44" s="6">
        <f>Hours!H44 * EMP!H44 * 52</f>
        <v>5241858.8444444444</v>
      </c>
      <c r="I44" s="6">
        <f>Hours!I44 * EMP!I44 * 52</f>
        <v>17155866.80888889</v>
      </c>
      <c r="J44" s="6">
        <f>Hours!J44 * EMP!J44 * 52</f>
        <v>4613631.3600000003</v>
      </c>
      <c r="K44" s="6">
        <f>Hours!K44 * EMP!K44 * 52</f>
        <v>16036109.786666665</v>
      </c>
      <c r="L44" s="6">
        <f>Hours!L44 * EMP!L44 * 52</f>
        <v>2913363.555555556</v>
      </c>
      <c r="M44" s="6">
        <f>Hours!M44 * EMP!M44 * 52</f>
        <v>18475874.560000002</v>
      </c>
      <c r="N44" s="6">
        <f>Hours!N44 * EMP!N44 * 52</f>
        <v>9477136.3555555549</v>
      </c>
      <c r="O44" s="6">
        <f>Hours!O44 * EMP!O44 * 52</f>
        <v>16488128.222222224</v>
      </c>
      <c r="P44" s="6">
        <f>Hours!P44 * EMP!P44 * 52</f>
        <v>9670867.555555556</v>
      </c>
      <c r="Q44" s="6">
        <f>Hours!Q44 * EMP!Q44 * 52</f>
        <v>38869376</v>
      </c>
      <c r="R44" s="6">
        <f>Hours!R44 * EMP!R44 * 52</f>
        <v>16241773.022222226</v>
      </c>
      <c r="T44" s="6">
        <f t="shared" si="0"/>
        <v>218839165.65333334</v>
      </c>
      <c r="U44" s="6">
        <f t="shared" si="1"/>
        <v>2.1905332980134014</v>
      </c>
    </row>
    <row r="45" spans="1:21" x14ac:dyDescent="0.3">
      <c r="A45" s="15" t="s">
        <v>129</v>
      </c>
      <c r="B45" s="6">
        <f>Hours!B45 * EMP!B45 * 52</f>
        <v>1367588.04</v>
      </c>
      <c r="C45" s="6">
        <f>Hours!C45 * EMP!C45 * 52</f>
        <v>1230970</v>
      </c>
      <c r="D45" s="6">
        <f>Hours!D45 * EMP!D45 * 52</f>
        <v>13876488.888888886</v>
      </c>
      <c r="E45" s="6">
        <f>Hours!E45 * EMP!E45 * 52</f>
        <v>11738716.657777777</v>
      </c>
      <c r="F45" s="6">
        <f>Hours!F45 * EMP!F45 * 52</f>
        <v>25538469.26222223</v>
      </c>
      <c r="G45" s="6">
        <f>Hours!G45 * EMP!G45 * 52</f>
        <v>10193476.800000001</v>
      </c>
      <c r="H45" s="6">
        <f>Hours!H45 * EMP!H45 * 52</f>
        <v>5264688</v>
      </c>
      <c r="I45" s="6">
        <f>Hours!I45 * EMP!I45 * 52</f>
        <v>17206973.333333336</v>
      </c>
      <c r="J45" s="6">
        <f>Hours!J45 * EMP!J45 * 52</f>
        <v>4636398.5777777778</v>
      </c>
      <c r="K45" s="6">
        <f>Hours!K45 * EMP!K45 * 52</f>
        <v>16152938.186666667</v>
      </c>
      <c r="L45" s="6">
        <f>Hours!L45 * EMP!L45 * 52</f>
        <v>2924541.5911111119</v>
      </c>
      <c r="M45" s="6">
        <f>Hours!M45 * EMP!M45 * 52</f>
        <v>18461680.35111111</v>
      </c>
      <c r="N45" s="6">
        <f>Hours!N45 * EMP!N45 * 52</f>
        <v>9489441.8666666653</v>
      </c>
      <c r="O45" s="6">
        <f>Hours!O45 * EMP!O45 * 52</f>
        <v>16476484.266666668</v>
      </c>
      <c r="P45" s="6">
        <f>Hours!P45 * EMP!P45 * 52</f>
        <v>9661652</v>
      </c>
      <c r="Q45" s="6">
        <f>Hours!Q45 * EMP!Q45 * 52</f>
        <v>39139682.399999999</v>
      </c>
      <c r="R45" s="6">
        <f>Hours!R45 * EMP!R45 * 52</f>
        <v>16247713.733333336</v>
      </c>
      <c r="T45" s="6">
        <f t="shared" si="0"/>
        <v>219607903.95555559</v>
      </c>
      <c r="U45" s="6">
        <f t="shared" si="1"/>
        <v>1.4026579594095161</v>
      </c>
    </row>
    <row r="46" spans="1:21" x14ac:dyDescent="0.3">
      <c r="A46" s="15" t="s">
        <v>130</v>
      </c>
      <c r="B46" s="6">
        <f>Hours!B46 * EMP!B46 * 52</f>
        <v>1415766.3288888887</v>
      </c>
      <c r="C46" s="6">
        <f>Hours!C46 * EMP!C46 * 52</f>
        <v>1223647.8222222223</v>
      </c>
      <c r="D46" s="6">
        <f>Hours!D46 * EMP!D46 * 52</f>
        <v>13917316.977777777</v>
      </c>
      <c r="E46" s="6">
        <f>Hours!E46 * EMP!E46 * 52</f>
        <v>11741814.586666668</v>
      </c>
      <c r="F46" s="6">
        <f>Hours!F46 * EMP!F46 * 52</f>
        <v>25501673.715555552</v>
      </c>
      <c r="G46" s="6">
        <f>Hours!G46 * EMP!G46 * 52</f>
        <v>10241341.24</v>
      </c>
      <c r="H46" s="6">
        <f>Hours!H46 * EMP!H46 * 52</f>
        <v>5327134.8</v>
      </c>
      <c r="I46" s="6">
        <f>Hours!I46 * EMP!I46 * 52</f>
        <v>17313340.835555557</v>
      </c>
      <c r="J46" s="6">
        <f>Hours!J46 * EMP!J46 * 52</f>
        <v>4644503.4711111113</v>
      </c>
      <c r="K46" s="6">
        <f>Hours!K46 * EMP!K46 * 52</f>
        <v>16177270.48888889</v>
      </c>
      <c r="L46" s="6">
        <f>Hours!L46 * EMP!L46 * 52</f>
        <v>2909351.928888889</v>
      </c>
      <c r="M46" s="6">
        <f>Hours!M46 * EMP!M46 * 52</f>
        <v>18580450.893333334</v>
      </c>
      <c r="N46" s="6">
        <f>Hours!N46 * EMP!N46 * 52</f>
        <v>9483366.5333333332</v>
      </c>
      <c r="O46" s="6">
        <f>Hours!O46 * EMP!O46 * 52</f>
        <v>16500050.666666664</v>
      </c>
      <c r="P46" s="6">
        <f>Hours!P46 * EMP!P46 * 52</f>
        <v>9681588.8000000007</v>
      </c>
      <c r="Q46" s="6">
        <f>Hours!Q46 * EMP!Q46 * 52</f>
        <v>39355813.466666669</v>
      </c>
      <c r="R46" s="6">
        <f>Hours!R46 * EMP!R46 * 52</f>
        <v>16309141.333333336</v>
      </c>
      <c r="T46" s="6">
        <f t="shared" si="0"/>
        <v>220323573.88888893</v>
      </c>
      <c r="U46" s="6">
        <f t="shared" si="1"/>
        <v>1.3014218817115932</v>
      </c>
    </row>
    <row r="47" spans="1:21" x14ac:dyDescent="0.3">
      <c r="A47" s="15" t="s">
        <v>131</v>
      </c>
      <c r="B47" s="6">
        <f>Hours!B47 * EMP!B47 * 52</f>
        <v>1484668.64</v>
      </c>
      <c r="C47" s="6">
        <f>Hours!C47 * EMP!C47 * 52</f>
        <v>1218927.2044444447</v>
      </c>
      <c r="D47" s="6">
        <f>Hours!D47 * EMP!D47 * 52</f>
        <v>14114975.911111109</v>
      </c>
      <c r="E47" s="6">
        <f>Hours!E47 * EMP!E47 * 52</f>
        <v>11791397.51111111</v>
      </c>
      <c r="F47" s="6">
        <f>Hours!F47 * EMP!F47 * 52</f>
        <v>25560675.342222217</v>
      </c>
      <c r="G47" s="6">
        <f>Hours!G47 * EMP!G47 * 52</f>
        <v>10395085.248888891</v>
      </c>
      <c r="H47" s="6">
        <f>Hours!H47 * EMP!H47 * 52</f>
        <v>5287506.1777777784</v>
      </c>
      <c r="I47" s="6">
        <f>Hours!I47 * EMP!I47 * 52</f>
        <v>17429228.786666665</v>
      </c>
      <c r="J47" s="6">
        <f>Hours!J47 * EMP!J47 * 52</f>
        <v>4650945.9822222227</v>
      </c>
      <c r="K47" s="6">
        <f>Hours!K47 * EMP!K47 * 52</f>
        <v>16305613.248888889</v>
      </c>
      <c r="L47" s="6">
        <f>Hours!L47 * EMP!L47 * 52</f>
        <v>2961548.3733333331</v>
      </c>
      <c r="M47" s="6">
        <f>Hours!M47 * EMP!M47 * 52</f>
        <v>18824062.399999995</v>
      </c>
      <c r="N47" s="6">
        <f>Hours!N47 * EMP!N47 * 52</f>
        <v>9528594.3999999985</v>
      </c>
      <c r="O47" s="6">
        <f>Hours!O47 * EMP!O47 * 52</f>
        <v>16558937.777777778</v>
      </c>
      <c r="P47" s="6">
        <f>Hours!P47 * EMP!P47 * 52</f>
        <v>9746555.2888888884</v>
      </c>
      <c r="Q47" s="6">
        <f>Hours!Q47 * EMP!Q47 * 52</f>
        <v>39505986</v>
      </c>
      <c r="R47" s="6">
        <f>Hours!R47 * EMP!R47 * 52</f>
        <v>16436876.444444444</v>
      </c>
      <c r="T47" s="6">
        <f t="shared" si="0"/>
        <v>221801584.7377778</v>
      </c>
      <c r="U47" s="6">
        <f t="shared" si="1"/>
        <v>2.6743854329864072</v>
      </c>
    </row>
    <row r="48" spans="1:21" x14ac:dyDescent="0.3">
      <c r="A48" s="15" t="s">
        <v>132</v>
      </c>
      <c r="B48" s="6">
        <f>Hours!B48 * EMP!B48 * 52</f>
        <v>1511373.9911111114</v>
      </c>
      <c r="C48" s="6">
        <f>Hours!C48 * EMP!C48 * 52</f>
        <v>1216246.5466666666</v>
      </c>
      <c r="D48" s="6">
        <f>Hours!D48 * EMP!D48 * 52</f>
        <v>14184508</v>
      </c>
      <c r="E48" s="6">
        <f>Hours!E48 * EMP!E48 * 52</f>
        <v>11825158.973333333</v>
      </c>
      <c r="F48" s="6">
        <f>Hours!F48 * EMP!F48 * 52</f>
        <v>25424931.999999996</v>
      </c>
      <c r="G48" s="6">
        <f>Hours!G48 * EMP!G48 * 52</f>
        <v>10492518.804444443</v>
      </c>
      <c r="H48" s="6">
        <f>Hours!H48 * EMP!H48 * 52</f>
        <v>5289688.444444445</v>
      </c>
      <c r="I48" s="6">
        <f>Hours!I48 * EMP!I48 * 52</f>
        <v>17507372.48</v>
      </c>
      <c r="J48" s="6">
        <f>Hours!J48 * EMP!J48 * 52</f>
        <v>4667000.1155555556</v>
      </c>
      <c r="K48" s="6">
        <f>Hours!K48 * EMP!K48 * 52</f>
        <v>16388830.986666666</v>
      </c>
      <c r="L48" s="6">
        <f>Hours!L48 * EMP!L48 * 52</f>
        <v>2965797.1199999996</v>
      </c>
      <c r="M48" s="6">
        <f>Hours!M48 * EMP!M48 * 52</f>
        <v>18846348.560000002</v>
      </c>
      <c r="N48" s="6">
        <f>Hours!N48 * EMP!N48 * 52</f>
        <v>9519510</v>
      </c>
      <c r="O48" s="6">
        <f>Hours!O48 * EMP!O48 * 52</f>
        <v>16633877.866666663</v>
      </c>
      <c r="P48" s="6">
        <f>Hours!P48 * EMP!P48 * 52</f>
        <v>9821987.0666666664</v>
      </c>
      <c r="Q48" s="6">
        <f>Hours!Q48 * EMP!Q48 * 52</f>
        <v>39749472.533333331</v>
      </c>
      <c r="R48" s="6">
        <f>Hours!R48 * EMP!R48 * 52</f>
        <v>16520400</v>
      </c>
      <c r="T48" s="6">
        <f t="shared" si="0"/>
        <v>222565023.48888889</v>
      </c>
      <c r="U48" s="6">
        <f t="shared" si="1"/>
        <v>1.3744318103378321</v>
      </c>
    </row>
    <row r="49" spans="1:21" x14ac:dyDescent="0.3">
      <c r="A49" s="15" t="s">
        <v>133</v>
      </c>
      <c r="B49" s="6">
        <f>Hours!B49 * EMP!B49 * 52</f>
        <v>1535185.5999999999</v>
      </c>
      <c r="C49" s="6">
        <f>Hours!C49 * EMP!C49 * 52</f>
        <v>1217295.4444444445</v>
      </c>
      <c r="D49" s="6">
        <f>Hours!D49 * EMP!D49 * 52</f>
        <v>14422384.88888889</v>
      </c>
      <c r="E49" s="6">
        <f>Hours!E49 * EMP!E49 * 52</f>
        <v>11847653.191111112</v>
      </c>
      <c r="F49" s="6">
        <f>Hours!F49 * EMP!F49 * 52</f>
        <v>25633814.555555556</v>
      </c>
      <c r="G49" s="6">
        <f>Hours!G49 * EMP!G49 * 52</f>
        <v>10598973.84</v>
      </c>
      <c r="H49" s="6">
        <f>Hours!H49 * EMP!H49 * 52</f>
        <v>5281815.0666666664</v>
      </c>
      <c r="I49" s="6">
        <f>Hours!I49 * EMP!I49 * 52</f>
        <v>17581258.702222221</v>
      </c>
      <c r="J49" s="6">
        <f>Hours!J49 * EMP!J49 * 52</f>
        <v>4672427.0666666664</v>
      </c>
      <c r="K49" s="6">
        <f>Hours!K49 * EMP!K49 * 52</f>
        <v>16460014.826666672</v>
      </c>
      <c r="L49" s="6">
        <f>Hours!L49 * EMP!L49 * 52</f>
        <v>2978552.4888888886</v>
      </c>
      <c r="M49" s="6">
        <f>Hours!M49 * EMP!M49 * 52</f>
        <v>18975020.306666665</v>
      </c>
      <c r="N49" s="6">
        <f>Hours!N49 * EMP!N49 * 52</f>
        <v>9569123.2000000011</v>
      </c>
      <c r="O49" s="6">
        <f>Hours!O49 * EMP!O49 * 52</f>
        <v>16797460.044444442</v>
      </c>
      <c r="P49" s="6">
        <f>Hours!P49 * EMP!P49 * 52</f>
        <v>9827547.6000000015</v>
      </c>
      <c r="Q49" s="6">
        <f>Hours!Q49 * EMP!Q49 * 52</f>
        <v>39944328.666666664</v>
      </c>
      <c r="R49" s="6">
        <f>Hours!R49 * EMP!R49 * 52</f>
        <v>16581025.066666665</v>
      </c>
      <c r="T49" s="6">
        <f t="shared" si="0"/>
        <v>223923880.55555552</v>
      </c>
      <c r="U49" s="6">
        <f t="shared" si="1"/>
        <v>2.4347503372786616</v>
      </c>
    </row>
    <row r="50" spans="1:21" x14ac:dyDescent="0.3">
      <c r="A50" s="15" t="s">
        <v>134</v>
      </c>
      <c r="B50" s="6">
        <f>Hours!B50 * EMP!B50 * 52</f>
        <v>1573665.5422222221</v>
      </c>
      <c r="C50" s="6">
        <f>Hours!C50 * EMP!C50 * 52</f>
        <v>1210794.2888888891</v>
      </c>
      <c r="D50" s="6">
        <f>Hours!D50 * EMP!D50 * 52</f>
        <v>14559745.200000001</v>
      </c>
      <c r="E50" s="6">
        <f>Hours!E50 * EMP!E50 * 52</f>
        <v>11818913.599999998</v>
      </c>
      <c r="F50" s="6">
        <f>Hours!F50 * EMP!F50 * 52</f>
        <v>25626845.688888889</v>
      </c>
      <c r="G50" s="6">
        <f>Hours!G50 * EMP!G50 * 52</f>
        <v>10744798.826666668</v>
      </c>
      <c r="H50" s="6">
        <f>Hours!H50 * EMP!H50 * 52</f>
        <v>5275920</v>
      </c>
      <c r="I50" s="6">
        <f>Hours!I50 * EMP!I50 * 52</f>
        <v>17722209.960000001</v>
      </c>
      <c r="J50" s="6">
        <f>Hours!J50 * EMP!J50 * 52</f>
        <v>4703806.2933333339</v>
      </c>
      <c r="K50" s="6">
        <f>Hours!K50 * EMP!K50 * 52</f>
        <v>16545244.213333335</v>
      </c>
      <c r="L50" s="6">
        <f>Hours!L50 * EMP!L50 * 52</f>
        <v>2976617.28</v>
      </c>
      <c r="M50" s="6">
        <f>Hours!M50 * EMP!M50 * 52</f>
        <v>19038173.439999994</v>
      </c>
      <c r="N50" s="6">
        <f>Hours!N50 * EMP!N50 * 52</f>
        <v>9588742.8000000007</v>
      </c>
      <c r="O50" s="6">
        <f>Hours!O50 * EMP!O50 * 52</f>
        <v>16884431.199999999</v>
      </c>
      <c r="P50" s="6">
        <f>Hours!P50 * EMP!P50 * 52</f>
        <v>9858506.666666666</v>
      </c>
      <c r="Q50" s="6">
        <f>Hours!Q50 * EMP!Q50 * 52</f>
        <v>40228549.688888893</v>
      </c>
      <c r="R50" s="6">
        <f>Hours!R50 * EMP!R50 * 52</f>
        <v>16632671.466666665</v>
      </c>
      <c r="T50" s="6">
        <f t="shared" si="0"/>
        <v>224989636.15555558</v>
      </c>
      <c r="U50" s="6">
        <f t="shared" si="1"/>
        <v>1.8992657830427337</v>
      </c>
    </row>
    <row r="51" spans="1:21" x14ac:dyDescent="0.3">
      <c r="A51" s="15" t="s">
        <v>135</v>
      </c>
      <c r="B51" s="6">
        <f>Hours!B51 * EMP!B51 * 52</f>
        <v>1640386.5688888889</v>
      </c>
      <c r="C51" s="6">
        <f>Hours!C51 * EMP!C51 * 52</f>
        <v>1219281.7866666666</v>
      </c>
      <c r="D51" s="6">
        <f>Hours!D51 * EMP!D51 * 52</f>
        <v>14865115.777777778</v>
      </c>
      <c r="E51" s="6">
        <f>Hours!E51 * EMP!E51 * 52</f>
        <v>11832614.039999999</v>
      </c>
      <c r="F51" s="6">
        <f>Hours!F51 * EMP!F51 * 52</f>
        <v>25565513.884444445</v>
      </c>
      <c r="G51" s="6">
        <f>Hours!G51 * EMP!G51 * 52</f>
        <v>10974321.51111111</v>
      </c>
      <c r="H51" s="6">
        <f>Hours!H51 * EMP!H51 * 52</f>
        <v>5293680.888888889</v>
      </c>
      <c r="I51" s="6">
        <f>Hours!I51 * EMP!I51 * 52</f>
        <v>17854681.693333335</v>
      </c>
      <c r="J51" s="6">
        <f>Hours!J51 * EMP!J51 * 52</f>
        <v>4745165.9377777781</v>
      </c>
      <c r="K51" s="6">
        <f>Hours!K51 * EMP!K51 * 52</f>
        <v>16668592.199999999</v>
      </c>
      <c r="L51" s="6">
        <f>Hours!L51 * EMP!L51 * 52</f>
        <v>2989861.333333334</v>
      </c>
      <c r="M51" s="6">
        <f>Hours!M51 * EMP!M51 * 52</f>
        <v>19146163.111111112</v>
      </c>
      <c r="N51" s="6">
        <f>Hours!N51 * EMP!N51 * 52</f>
        <v>9644148.222222222</v>
      </c>
      <c r="O51" s="6">
        <f>Hours!O51 * EMP!O51 * 52</f>
        <v>17058069.599999998</v>
      </c>
      <c r="P51" s="6">
        <f>Hours!P51 * EMP!P51 * 52</f>
        <v>9921438.222222222</v>
      </c>
      <c r="Q51" s="6">
        <f>Hours!Q51 * EMP!Q51 * 52</f>
        <v>40389527.822222218</v>
      </c>
      <c r="R51" s="6">
        <f>Hours!R51 * EMP!R51 * 52</f>
        <v>16770266.355555555</v>
      </c>
      <c r="T51" s="6">
        <f t="shared" si="0"/>
        <v>226578828.95555553</v>
      </c>
      <c r="U51" s="6">
        <f t="shared" si="1"/>
        <v>2.8154301882451471</v>
      </c>
    </row>
    <row r="52" spans="1:21" x14ac:dyDescent="0.3">
      <c r="A52" s="15" t="s">
        <v>136</v>
      </c>
      <c r="B52" s="6">
        <f>Hours!B52 * EMP!B52 * 52</f>
        <v>1658572.76</v>
      </c>
      <c r="C52" s="6">
        <f>Hours!C52 * EMP!C52 * 52</f>
        <v>1207416.7733333334</v>
      </c>
      <c r="D52" s="6">
        <f>Hours!D52 * EMP!D52 * 52</f>
        <v>14953885.555555554</v>
      </c>
      <c r="E52" s="6">
        <f>Hours!E52 * EMP!E52 * 52</f>
        <v>11881506.80888889</v>
      </c>
      <c r="F52" s="6">
        <f>Hours!F52 * EMP!F52 * 52</f>
        <v>25363460.835555553</v>
      </c>
      <c r="G52" s="6">
        <f>Hours!G52 * EMP!G52 * 52</f>
        <v>11114492.711111113</v>
      </c>
      <c r="H52" s="6">
        <f>Hours!H52 * EMP!H52 * 52</f>
        <v>5333750.9333333336</v>
      </c>
      <c r="I52" s="6">
        <f>Hours!I52 * EMP!I52 * 52</f>
        <v>17980722.471111111</v>
      </c>
      <c r="J52" s="6">
        <f>Hours!J52 * EMP!J52 * 52</f>
        <v>4763033.6000000006</v>
      </c>
      <c r="K52" s="6">
        <f>Hours!K52 * EMP!K52 * 52</f>
        <v>16714997</v>
      </c>
      <c r="L52" s="6">
        <f>Hours!L52 * EMP!L52 * 52</f>
        <v>2990695.182222222</v>
      </c>
      <c r="M52" s="6">
        <f>Hours!M52 * EMP!M52 * 52</f>
        <v>19122417.599999998</v>
      </c>
      <c r="N52" s="6">
        <f>Hours!N52 * EMP!N52 * 52</f>
        <v>9646179.1111111101</v>
      </c>
      <c r="O52" s="6">
        <f>Hours!O52 * EMP!O52 * 52</f>
        <v>17123530.666666664</v>
      </c>
      <c r="P52" s="6">
        <f>Hours!P52 * EMP!P52 * 52</f>
        <v>9970023.555555556</v>
      </c>
      <c r="Q52" s="6">
        <f>Hours!Q52 * EMP!Q52 * 52</f>
        <v>40555072.711111113</v>
      </c>
      <c r="R52" s="6">
        <f>Hours!R52 * EMP!R52 * 52</f>
        <v>16842744.533333335</v>
      </c>
      <c r="T52" s="6">
        <f t="shared" si="0"/>
        <v>227222502.80888888</v>
      </c>
      <c r="U52" s="6">
        <f t="shared" si="1"/>
        <v>1.1347243649447822</v>
      </c>
    </row>
    <row r="53" spans="1:21" x14ac:dyDescent="0.3">
      <c r="A53" s="15" t="s">
        <v>137</v>
      </c>
      <c r="B53" s="6">
        <f>Hours!B53 * EMP!B53 * 52</f>
        <v>1670696.097777778</v>
      </c>
      <c r="C53" s="6">
        <f>Hours!C53 * EMP!C53 * 52</f>
        <v>1216314.6666666665</v>
      </c>
      <c r="D53" s="6">
        <f>Hours!D53 * EMP!D53 * 52</f>
        <v>14989580.666666664</v>
      </c>
      <c r="E53" s="6">
        <f>Hours!E53 * EMP!E53 * 52</f>
        <v>11870581.262222219</v>
      </c>
      <c r="F53" s="6">
        <f>Hours!F53 * EMP!F53 * 52</f>
        <v>25135931.831111114</v>
      </c>
      <c r="G53" s="6">
        <f>Hours!G53 * EMP!G53 * 52</f>
        <v>11193779.768888889</v>
      </c>
      <c r="H53" s="6">
        <f>Hours!H53 * EMP!H53 * 52</f>
        <v>5377863.1111111119</v>
      </c>
      <c r="I53" s="6">
        <f>Hours!I53 * EMP!I53 * 52</f>
        <v>18105285.755555555</v>
      </c>
      <c r="J53" s="6">
        <f>Hours!J53 * EMP!J53 * 52</f>
        <v>4772471.0799999991</v>
      </c>
      <c r="K53" s="6">
        <f>Hours!K53 * EMP!K53 * 52</f>
        <v>16784736.800000001</v>
      </c>
      <c r="L53" s="6">
        <f>Hours!L53 * EMP!L53 * 52</f>
        <v>2993319.6222222219</v>
      </c>
      <c r="M53" s="6">
        <f>Hours!M53 * EMP!M53 * 52</f>
        <v>19133326.737777773</v>
      </c>
      <c r="N53" s="6">
        <f>Hours!N53 * EMP!N53 * 52</f>
        <v>9687391.9999999981</v>
      </c>
      <c r="O53" s="6">
        <f>Hours!O53 * EMP!O53 * 52</f>
        <v>17168860.222222224</v>
      </c>
      <c r="P53" s="6">
        <f>Hours!P53 * EMP!P53 * 52</f>
        <v>9966673.6000000015</v>
      </c>
      <c r="Q53" s="6">
        <f>Hours!Q53 * EMP!Q53 * 52</f>
        <v>40742880.533333331</v>
      </c>
      <c r="R53" s="6">
        <f>Hours!R53 * EMP!R53 * 52</f>
        <v>16927473.333333332</v>
      </c>
      <c r="T53" s="6">
        <f t="shared" si="0"/>
        <v>227737167.08888885</v>
      </c>
      <c r="U53" s="6">
        <f t="shared" si="1"/>
        <v>0.9049848302402953</v>
      </c>
    </row>
    <row r="54" spans="1:21" x14ac:dyDescent="0.3">
      <c r="A54" s="15" t="s">
        <v>138</v>
      </c>
      <c r="B54" s="6">
        <f>Hours!B54 * EMP!B54 * 52</f>
        <v>1680095.6177777781</v>
      </c>
      <c r="C54" s="6">
        <f>Hours!C54 * EMP!C54 * 52</f>
        <v>1211100.222222222</v>
      </c>
      <c r="D54" s="6">
        <f>Hours!D54 * EMP!D54 * 52</f>
        <v>15152692.533333335</v>
      </c>
      <c r="E54" s="6">
        <f>Hours!E54 * EMP!E54 * 52</f>
        <v>11929236.799999999</v>
      </c>
      <c r="F54" s="6">
        <f>Hours!F54 * EMP!F54 * 52</f>
        <v>25007020.653333332</v>
      </c>
      <c r="G54" s="6">
        <f>Hours!G54 * EMP!G54 * 52</f>
        <v>11215029.511111114</v>
      </c>
      <c r="H54" s="6">
        <f>Hours!H54 * EMP!H54 * 52</f>
        <v>5355334.9777777782</v>
      </c>
      <c r="I54" s="6">
        <f>Hours!I54 * EMP!I54 * 52</f>
        <v>18256382.040000003</v>
      </c>
      <c r="J54" s="6">
        <f>Hours!J54 * EMP!J54 * 52</f>
        <v>4805783.0888888892</v>
      </c>
      <c r="K54" s="6">
        <f>Hours!K54 * EMP!K54 * 52</f>
        <v>16759572.266666669</v>
      </c>
      <c r="L54" s="6">
        <f>Hours!L54 * EMP!L54 * 52</f>
        <v>3029936.8088888889</v>
      </c>
      <c r="M54" s="6">
        <f>Hours!M54 * EMP!M54 * 52</f>
        <v>19401460.577777781</v>
      </c>
      <c r="N54" s="6">
        <f>Hours!N54 * EMP!N54 * 52</f>
        <v>9731073.7333333306</v>
      </c>
      <c r="O54" s="6">
        <f>Hours!O54 * EMP!O54 * 52</f>
        <v>17211149.51111111</v>
      </c>
      <c r="P54" s="6">
        <f>Hours!P54 * EMP!P54 * 52</f>
        <v>9935889.5999999996</v>
      </c>
      <c r="Q54" s="6">
        <f>Hours!Q54 * EMP!Q54 * 52</f>
        <v>41091336</v>
      </c>
      <c r="R54" s="6">
        <f>Hours!R54 * EMP!R54 * 52</f>
        <v>17029341.333333332</v>
      </c>
      <c r="T54" s="6">
        <f t="shared" si="0"/>
        <v>228802435.27555555</v>
      </c>
      <c r="U54" s="6">
        <f t="shared" si="1"/>
        <v>1.8666860258404254</v>
      </c>
    </row>
    <row r="55" spans="1:21" x14ac:dyDescent="0.3">
      <c r="A55" s="15" t="s">
        <v>139</v>
      </c>
      <c r="B55" s="6">
        <f>Hours!B55 * EMP!B55 * 52</f>
        <v>1674421.2622222228</v>
      </c>
      <c r="C55" s="6">
        <f>Hours!C55 * EMP!C55 * 52</f>
        <v>1208753.52</v>
      </c>
      <c r="D55" s="6">
        <f>Hours!D55 * EMP!D55 * 52</f>
        <v>15263539.199999999</v>
      </c>
      <c r="E55" s="6">
        <f>Hours!E55 * EMP!E55 * 52</f>
        <v>11918697.671111114</v>
      </c>
      <c r="F55" s="6">
        <f>Hours!F55 * EMP!F55 * 52</f>
        <v>24903643.555555556</v>
      </c>
      <c r="G55" s="6">
        <f>Hours!G55 * EMP!G55 * 52</f>
        <v>11343155.546666667</v>
      </c>
      <c r="H55" s="6">
        <f>Hours!H55 * EMP!H55 * 52</f>
        <v>5388549.6888888907</v>
      </c>
      <c r="I55" s="6">
        <f>Hours!I55 * EMP!I55 * 52</f>
        <v>18385117.920000006</v>
      </c>
      <c r="J55" s="6">
        <f>Hours!J55 * EMP!J55 * 52</f>
        <v>4820610.888888889</v>
      </c>
      <c r="K55" s="6">
        <f>Hours!K55 * EMP!K55 * 52</f>
        <v>16801207.222222224</v>
      </c>
      <c r="L55" s="6">
        <f>Hours!L55 * EMP!L55 * 52</f>
        <v>2983200.4800000004</v>
      </c>
      <c r="M55" s="6">
        <f>Hours!M55 * EMP!M55 * 52</f>
        <v>19283169.013333332</v>
      </c>
      <c r="N55" s="6">
        <f>Hours!N55 * EMP!N55 * 52</f>
        <v>9757086.444444444</v>
      </c>
      <c r="O55" s="6">
        <f>Hours!O55 * EMP!O55 * 52</f>
        <v>17186947.555555556</v>
      </c>
      <c r="P55" s="6">
        <f>Hours!P55 * EMP!P55 * 52</f>
        <v>9918215.3777777776</v>
      </c>
      <c r="Q55" s="6">
        <f>Hours!Q55 * EMP!Q55 * 52</f>
        <v>41337296</v>
      </c>
      <c r="R55" s="6">
        <f>Hours!R55 * EMP!R55 * 52</f>
        <v>17067438.266666666</v>
      </c>
      <c r="T55" s="6">
        <f t="shared" si="0"/>
        <v>229241049.61333334</v>
      </c>
      <c r="U55" s="6">
        <f t="shared" si="1"/>
        <v>0.76606608116919561</v>
      </c>
    </row>
    <row r="56" spans="1:21" x14ac:dyDescent="0.3">
      <c r="A56" s="15" t="s">
        <v>140</v>
      </c>
      <c r="B56" s="6">
        <f>Hours!B56 * EMP!B56 * 52</f>
        <v>1636548.5066666668</v>
      </c>
      <c r="C56" s="6">
        <f>Hours!C56 * EMP!C56 * 52</f>
        <v>1207434.1066666667</v>
      </c>
      <c r="D56" s="6">
        <f>Hours!D56 * EMP!D56 * 52</f>
        <v>15426781.066666665</v>
      </c>
      <c r="E56" s="6">
        <f>Hours!E56 * EMP!E56 * 52</f>
        <v>11900848.960000001</v>
      </c>
      <c r="F56" s="6">
        <f>Hours!F56 * EMP!F56 * 52</f>
        <v>24855537.77777778</v>
      </c>
      <c r="G56" s="6">
        <f>Hours!G56 * EMP!G56 * 52</f>
        <v>11397335.039999999</v>
      </c>
      <c r="H56" s="6">
        <f>Hours!H56 * EMP!H56 * 52</f>
        <v>5436047.6444444461</v>
      </c>
      <c r="I56" s="6">
        <f>Hours!I56 * EMP!I56 * 52</f>
        <v>18462432.213333331</v>
      </c>
      <c r="J56" s="6">
        <f>Hours!J56 * EMP!J56 * 52</f>
        <v>4821819.7733333325</v>
      </c>
      <c r="K56" s="6">
        <f>Hours!K56 * EMP!K56 * 52</f>
        <v>16820502.400000002</v>
      </c>
      <c r="L56" s="6">
        <f>Hours!L56 * EMP!L56 * 52</f>
        <v>2986870.7555555557</v>
      </c>
      <c r="M56" s="6">
        <f>Hours!M56 * EMP!M56 * 52</f>
        <v>19284307.235555559</v>
      </c>
      <c r="N56" s="6">
        <f>Hours!N56 * EMP!N56 * 52</f>
        <v>9767303.2888888866</v>
      </c>
      <c r="O56" s="6">
        <f>Hours!O56 * EMP!O56 * 52</f>
        <v>17111988.977777779</v>
      </c>
      <c r="P56" s="6">
        <f>Hours!P56 * EMP!P56 * 52</f>
        <v>9873985.333333334</v>
      </c>
      <c r="Q56" s="6">
        <f>Hours!Q56 * EMP!Q56 * 52</f>
        <v>41536681.333333336</v>
      </c>
      <c r="R56" s="6">
        <f>Hours!R56 * EMP!R56 * 52</f>
        <v>17183179.288888887</v>
      </c>
      <c r="T56" s="6">
        <f t="shared" si="0"/>
        <v>229709603.70222223</v>
      </c>
      <c r="U56" s="6">
        <f t="shared" si="1"/>
        <v>0.81674009751315813</v>
      </c>
    </row>
    <row r="57" spans="1:21" x14ac:dyDescent="0.3">
      <c r="A57" s="27" t="s">
        <v>141</v>
      </c>
      <c r="B57" s="6">
        <f>Hours!B57 * EMP!B57 * 52</f>
        <v>1578697.1199999999</v>
      </c>
      <c r="C57" s="6">
        <f>Hours!C57 * EMP!C57 * 52</f>
        <v>1208738.9600000002</v>
      </c>
      <c r="D57" s="6">
        <f>Hours!D57 * EMP!D57 * 52</f>
        <v>15309132.799999999</v>
      </c>
      <c r="E57" s="6">
        <f>Hours!E57 * EMP!E57 * 52</f>
        <v>11913379.573333332</v>
      </c>
      <c r="F57" s="6">
        <f>Hours!F57 * EMP!F57 * 52</f>
        <v>24720823.400000002</v>
      </c>
      <c r="G57" s="6">
        <f>Hours!G57 * EMP!G57 * 52</f>
        <v>11419900.786666665</v>
      </c>
      <c r="H57" s="6">
        <f>Hours!H57 * EMP!H57 * 52</f>
        <v>5447577.777777778</v>
      </c>
      <c r="I57" s="6">
        <f>Hours!I57 * EMP!I57 * 52</f>
        <v>18535889.435555555</v>
      </c>
      <c r="J57" s="6">
        <f>Hours!J57 * EMP!J57 * 52</f>
        <v>4830931.9644444454</v>
      </c>
      <c r="K57" s="6">
        <f>Hours!K57 * EMP!K57 * 52</f>
        <v>16737422</v>
      </c>
      <c r="L57" s="6">
        <f>Hours!L57 * EMP!L57 * 52</f>
        <v>2981038.3199999994</v>
      </c>
      <c r="M57" s="6">
        <f>Hours!M57 * EMP!M57 * 52</f>
        <v>19471248.853333332</v>
      </c>
      <c r="N57" s="6">
        <f>Hours!N57 * EMP!N57 * 52</f>
        <v>9783321.5999999996</v>
      </c>
      <c r="O57" s="6">
        <f>Hours!O57 * EMP!O57 * 52</f>
        <v>17008325.244444445</v>
      </c>
      <c r="P57" s="6">
        <f>Hours!P57 * EMP!P57 * 52</f>
        <v>9873297.7777777798</v>
      </c>
      <c r="Q57" s="6">
        <f>Hours!Q57 * EMP!Q57 * 52</f>
        <v>41835508</v>
      </c>
      <c r="R57" s="6">
        <f>Hours!R57 * EMP!R57 * 52</f>
        <v>17226615.466666665</v>
      </c>
      <c r="T57" s="6">
        <f t="shared" si="0"/>
        <v>229881849.08000001</v>
      </c>
      <c r="U57" s="6">
        <f t="shared" si="1"/>
        <v>0.29982347983118562</v>
      </c>
    </row>
    <row r="58" spans="1:21" x14ac:dyDescent="0.3">
      <c r="A58" s="15" t="s">
        <v>142</v>
      </c>
      <c r="B58" s="6">
        <f>Hours!B58 * EMP!B58 * 52</f>
        <v>1507645.5333333337</v>
      </c>
      <c r="C58" s="6">
        <f>Hours!C58 * EMP!C58 * 52</f>
        <v>1206099.093333333</v>
      </c>
      <c r="D58" s="6">
        <f>Hours!D58 * EMP!D58 * 52</f>
        <v>15444722.222222222</v>
      </c>
      <c r="E58" s="6">
        <f>Hours!E58 * EMP!E58 * 52</f>
        <v>11860492.684444446</v>
      </c>
      <c r="F58" s="6">
        <f>Hours!F58 * EMP!F58 * 52</f>
        <v>24744075.31555555</v>
      </c>
      <c r="G58" s="6">
        <f>Hours!G58 * EMP!G58 * 52</f>
        <v>11490834.275555553</v>
      </c>
      <c r="H58" s="6">
        <f>Hours!H58 * EMP!H58 * 52</f>
        <v>5462730.5777777778</v>
      </c>
      <c r="I58" s="6">
        <f>Hours!I58 * EMP!I58 * 52</f>
        <v>18589920.555555556</v>
      </c>
      <c r="J58" s="6">
        <f>Hours!J58 * EMP!J58 * 52</f>
        <v>4788243.2</v>
      </c>
      <c r="K58" s="6">
        <f>Hours!K58 * EMP!K58 * 52</f>
        <v>16698341.688888891</v>
      </c>
      <c r="L58" s="6">
        <f>Hours!L58 * EMP!L58 * 52</f>
        <v>2997215.6933333329</v>
      </c>
      <c r="M58" s="6">
        <f>Hours!M58 * EMP!M58 * 52</f>
        <v>18916936.884444445</v>
      </c>
      <c r="N58" s="6">
        <f>Hours!N58 * EMP!N58 * 52</f>
        <v>9753582.7999999989</v>
      </c>
      <c r="O58" s="6">
        <f>Hours!O58 * EMP!O58 * 52</f>
        <v>16983532.800000001</v>
      </c>
      <c r="P58" s="6">
        <f>Hours!P58 * EMP!P58 * 52</f>
        <v>9871992</v>
      </c>
      <c r="Q58" s="6">
        <f>Hours!Q58 * EMP!Q58 * 52</f>
        <v>42078168.311111107</v>
      </c>
      <c r="R58" s="6">
        <f>Hours!R58 * EMP!R58 * 52</f>
        <v>17308733.866666667</v>
      </c>
      <c r="T58" s="6">
        <f t="shared" si="0"/>
        <v>229703267.50222224</v>
      </c>
      <c r="U58" s="6">
        <f t="shared" si="1"/>
        <v>-0.31085704096544869</v>
      </c>
    </row>
    <row r="59" spans="1:21" x14ac:dyDescent="0.3">
      <c r="A59" s="15" t="s">
        <v>143</v>
      </c>
      <c r="B59" s="6">
        <f>Hours!B59 * EMP!B59 * 52</f>
        <v>1254002.5333333332</v>
      </c>
      <c r="C59" s="6">
        <f>Hours!C59 * EMP!C59 * 52</f>
        <v>1195997.2266666668</v>
      </c>
      <c r="D59" s="6">
        <f>Hours!D59 * EMP!D59 * 52</f>
        <v>13818412.977777777</v>
      </c>
      <c r="E59" s="6">
        <f>Hours!E59 * EMP!E59 * 52</f>
        <v>10891843.733333332</v>
      </c>
      <c r="F59" s="6">
        <f>Hours!F59 * EMP!F59 * 52</f>
        <v>22271967.004444443</v>
      </c>
      <c r="G59" s="6">
        <f>Hours!G59 * EMP!G59 * 52</f>
        <v>10492322.186666664</v>
      </c>
      <c r="H59" s="6">
        <f>Hours!H59 * EMP!H59 * 52</f>
        <v>4984900.2666666666</v>
      </c>
      <c r="I59" s="6">
        <f>Hours!I59 * EMP!I59 * 52</f>
        <v>17704820.640000001</v>
      </c>
      <c r="J59" s="6">
        <f>Hours!J59 * EMP!J59 * 52</f>
        <v>4577666.3111111112</v>
      </c>
      <c r="K59" s="6">
        <f>Hours!K59 * EMP!K59 * 52</f>
        <v>14156001.484444443</v>
      </c>
      <c r="L59" s="6">
        <f>Hours!L59 * EMP!L59 * 52</f>
        <v>1787313.9555555559</v>
      </c>
      <c r="M59" s="6">
        <f>Hours!M59 * EMP!M59 * 52</f>
        <v>11592923.333333334</v>
      </c>
      <c r="N59" s="6">
        <f>Hours!N59 * EMP!N59 * 52</f>
        <v>8075683.777777778</v>
      </c>
      <c r="O59" s="6">
        <f>Hours!O59 * EMP!O59 * 52</f>
        <v>14514376.355555555</v>
      </c>
      <c r="P59" s="6">
        <f>Hours!P59 * EMP!P59 * 52</f>
        <v>8931717.5999999996</v>
      </c>
      <c r="Q59" s="6">
        <f>Hours!Q59 * EMP!Q59 * 52</f>
        <v>38022235.911111102</v>
      </c>
      <c r="R59" s="6">
        <f>Hours!R59 * EMP!R59 * 52</f>
        <v>16827754.666666664</v>
      </c>
      <c r="T59" s="6">
        <f t="shared" si="0"/>
        <v>201099939.96444443</v>
      </c>
      <c r="U59" s="6">
        <f t="shared" si="1"/>
        <v>-53.194534574802745</v>
      </c>
    </row>
    <row r="60" spans="1:21" x14ac:dyDescent="0.3">
      <c r="A60" s="15" t="s">
        <v>144</v>
      </c>
      <c r="B60" s="6">
        <f>Hours!B60 * EMP!B60 * 52</f>
        <v>1201865.6000000001</v>
      </c>
      <c r="C60" s="6">
        <f>Hours!C60 * EMP!C60 * 52</f>
        <v>1205162.4000000001</v>
      </c>
      <c r="D60" s="6">
        <f>Hours!D60 * EMP!D60 * 52</f>
        <v>14631671.6</v>
      </c>
      <c r="E60" s="6">
        <f>Hours!E60 * EMP!E60 * 52</f>
        <v>11090878.58666667</v>
      </c>
      <c r="F60" s="6">
        <f>Hours!F60 * EMP!F60 * 52</f>
        <v>23940556.640000001</v>
      </c>
      <c r="G60" s="6">
        <f>Hours!G60 * EMP!G60 * 52</f>
        <v>11223727.146666666</v>
      </c>
      <c r="H60" s="6">
        <f>Hours!H60 * EMP!H60 * 52</f>
        <v>5037459.555555556</v>
      </c>
      <c r="I60" s="6">
        <f>Hours!I60 * EMP!I60 * 52</f>
        <v>18043486.066666666</v>
      </c>
      <c r="J60" s="6">
        <f>Hours!J60 * EMP!J60 * 52</f>
        <v>4597770.8400000008</v>
      </c>
      <c r="K60" s="6">
        <f>Hours!K60 * EMP!K60 * 52</f>
        <v>15351742.06222222</v>
      </c>
      <c r="L60" s="6">
        <f>Hours!L60 * EMP!L60 * 52</f>
        <v>2095601.2133333331</v>
      </c>
      <c r="M60" s="6">
        <f>Hours!M60 * EMP!M60 * 52</f>
        <v>14723836.4</v>
      </c>
      <c r="N60" s="6">
        <f>Hours!N60 * EMP!N60 * 52</f>
        <v>8850187.3777777795</v>
      </c>
      <c r="O60" s="6">
        <f>Hours!O60 * EMP!O60 * 52</f>
        <v>15691697.377777778</v>
      </c>
      <c r="P60" s="6">
        <f>Hours!P60 * EMP!P60 * 52</f>
        <v>9382401.5999999996</v>
      </c>
      <c r="Q60" s="6">
        <f>Hours!Q60 * EMP!Q60 * 52</f>
        <v>40039608.266666666</v>
      </c>
      <c r="R60" s="6">
        <f>Hours!R60 * EMP!R60 * 52</f>
        <v>16924211.77777778</v>
      </c>
      <c r="T60" s="6">
        <f t="shared" si="0"/>
        <v>214031864.51111114</v>
      </c>
      <c r="U60" s="6">
        <f t="shared" si="1"/>
        <v>24.929162111723645</v>
      </c>
    </row>
    <row r="61" spans="1:21" x14ac:dyDescent="0.3">
      <c r="A61" s="15" t="s">
        <v>145</v>
      </c>
      <c r="B61" s="6">
        <f>Hours!B61 * EMP!B61 * 52</f>
        <v>1193122.6666666665</v>
      </c>
      <c r="C61" s="6">
        <f>Hours!C61 * EMP!C61 * 52</f>
        <v>1205459.1466666665</v>
      </c>
      <c r="D61" s="6">
        <f>Hours!D61 * EMP!D61 * 52</f>
        <v>14848340</v>
      </c>
      <c r="E61" s="6">
        <f>Hours!E61 * EMP!E61 * 52</f>
        <v>11240662.680000003</v>
      </c>
      <c r="F61" s="6">
        <f>Hours!F61 * EMP!F61 * 52</f>
        <v>24208755.768888887</v>
      </c>
      <c r="G61" s="6">
        <f>Hours!G61 * EMP!G61 * 52</f>
        <v>11776460.800000001</v>
      </c>
      <c r="H61" s="6">
        <f>Hours!H61 * EMP!H61 * 52</f>
        <v>5204857.3777777776</v>
      </c>
      <c r="I61" s="6">
        <f>Hours!I61 * EMP!I61 * 52</f>
        <v>18361453.760000002</v>
      </c>
      <c r="J61" s="6">
        <f>Hours!J61 * EMP!J61 * 52</f>
        <v>4655829.7066666652</v>
      </c>
      <c r="K61" s="6">
        <f>Hours!K61 * EMP!K61 * 52</f>
        <v>16149813.680000002</v>
      </c>
      <c r="L61" s="6">
        <f>Hours!L61 * EMP!L61 * 52</f>
        <v>2296539.0355555555</v>
      </c>
      <c r="M61" s="6">
        <f>Hours!M61 * EMP!M61 * 52</f>
        <v>15127062.079999998</v>
      </c>
      <c r="N61" s="6">
        <f>Hours!N61 * EMP!N61 * 52</f>
        <v>8976614.3999999985</v>
      </c>
      <c r="O61" s="6">
        <f>Hours!O61 * EMP!O61 * 52</f>
        <v>15900540.355555553</v>
      </c>
      <c r="P61" s="6">
        <f>Hours!P61 * EMP!P61 * 52</f>
        <v>9552053.3333333321</v>
      </c>
      <c r="Q61" s="6">
        <f>Hours!Q61 * EMP!Q61 * 52</f>
        <v>40590559.822222225</v>
      </c>
      <c r="R61" s="6">
        <f>Hours!R61 * EMP!R61 * 52</f>
        <v>17087565.155555557</v>
      </c>
      <c r="T61" s="6">
        <f t="shared" si="0"/>
        <v>218375689.76888892</v>
      </c>
      <c r="U61" s="6">
        <f t="shared" si="1"/>
        <v>8.0368094284867304</v>
      </c>
    </row>
    <row r="62" spans="1:21" x14ac:dyDescent="0.3">
      <c r="A62" s="15" t="s">
        <v>379</v>
      </c>
      <c r="B62" s="6">
        <f>Hours!B62 * EMP!B62 * 52</f>
        <v>1187783.3066666666</v>
      </c>
      <c r="C62" s="6">
        <f>Hours!C62 * EMP!C62 * 52</f>
        <v>1205136.9777777777</v>
      </c>
      <c r="D62" s="6">
        <f>Hours!D62 * EMP!D62 * 52</f>
        <v>14936131.022222223</v>
      </c>
      <c r="E62" s="6">
        <f>Hours!E62 * EMP!E62 * 52</f>
        <v>11394102.720000001</v>
      </c>
      <c r="F62" s="6">
        <f>Hours!F62 * EMP!F62 * 52</f>
        <v>24353136.484444443</v>
      </c>
      <c r="G62" s="6">
        <f>Hours!G62 * EMP!G62 * 52</f>
        <v>12048077.599999998</v>
      </c>
      <c r="H62" s="6">
        <f>Hours!H62 * EMP!H62 * 52</f>
        <v>4993846</v>
      </c>
      <c r="I62" s="6">
        <f>Hours!I62 * EMP!I62 * 52</f>
        <v>18713870.93333333</v>
      </c>
      <c r="J62" s="6">
        <f>Hours!J62 * EMP!J62 * 52</f>
        <v>4662461.4400000004</v>
      </c>
      <c r="K62" s="6">
        <f>Hours!K62 * EMP!K62 * 52</f>
        <v>16614560.906666668</v>
      </c>
      <c r="L62" s="6">
        <f>Hours!L62 * EMP!L62 * 52</f>
        <v>2379707.2000000002</v>
      </c>
      <c r="M62" s="6">
        <f>Hours!M62 * EMP!M62 * 52</f>
        <v>15304014.555555556</v>
      </c>
      <c r="N62" s="6">
        <f>Hours!N62 * EMP!N62 * 52</f>
        <v>9017032.2666666675</v>
      </c>
      <c r="O62" s="6">
        <f>Hours!O62 * EMP!O62 * 52</f>
        <v>16083229.066666668</v>
      </c>
      <c r="P62" s="6">
        <f>Hours!P62 * EMP!P62 * 52</f>
        <v>9636727.8222222216</v>
      </c>
      <c r="Q62" s="6">
        <f>Hours!Q62 * EMP!Q62 * 52</f>
        <v>40863255.333333336</v>
      </c>
      <c r="R62" s="6">
        <f>Hours!R62 * EMP!R62 * 52</f>
        <v>17113638.533333335</v>
      </c>
      <c r="T62" s="6">
        <f t="shared" si="0"/>
        <v>220506712.1688889</v>
      </c>
      <c r="U62" s="6">
        <f t="shared" si="1"/>
        <v>3.884483202227583</v>
      </c>
    </row>
    <row r="63" spans="1:21" x14ac:dyDescent="0.3">
      <c r="A63" s="15" t="s">
        <v>380</v>
      </c>
      <c r="B63" s="6">
        <f>Hours!B63 * EMP!B63 * 52</f>
        <v>1221744.2177777779</v>
      </c>
      <c r="C63" s="6">
        <f>Hours!C63 * EMP!C63 * 52</f>
        <v>1199496.7111111111</v>
      </c>
      <c r="D63" s="6">
        <f>Hours!D63 * EMP!D63 * 52</f>
        <v>14936355.199999999</v>
      </c>
      <c r="E63" s="6">
        <f>Hours!E63 * EMP!E63 * 52</f>
        <v>11536188.906666668</v>
      </c>
      <c r="F63" s="6">
        <f>Hours!F63 * EMP!F63 * 52</f>
        <v>24655971.080000006</v>
      </c>
      <c r="G63" s="6">
        <f>Hours!G63 * EMP!G63 * 52</f>
        <v>12299215.817777777</v>
      </c>
      <c r="H63" s="6">
        <f>Hours!H63 * EMP!H63 * 52</f>
        <v>5083234.5777777778</v>
      </c>
      <c r="I63" s="6">
        <f>Hours!I63 * EMP!I63 * 52</f>
        <v>18999481.106666666</v>
      </c>
      <c r="J63" s="6">
        <f>Hours!J63 * EMP!J63 * 52</f>
        <v>4671169.9377777781</v>
      </c>
      <c r="K63" s="6">
        <f>Hours!K63 * EMP!K63 * 52</f>
        <v>16441203.826666668</v>
      </c>
      <c r="L63" s="6">
        <f>Hours!L63 * EMP!L63 * 52</f>
        <v>2499726.666666667</v>
      </c>
      <c r="M63" s="6">
        <f>Hours!M63 * EMP!M63 * 52</f>
        <v>16563855.706666663</v>
      </c>
      <c r="N63" s="6">
        <f>Hours!N63 * EMP!N63 * 52</f>
        <v>9104097.5999999996</v>
      </c>
      <c r="O63" s="6">
        <f>Hours!O63 * EMP!O63 * 52</f>
        <v>16034382</v>
      </c>
      <c r="P63" s="6">
        <f>Hours!P63 * EMP!P63 * 52</f>
        <v>9715781.1111111101</v>
      </c>
      <c r="Q63" s="6">
        <f>Hours!Q63 * EMP!Q63 * 52</f>
        <v>40971864.266666666</v>
      </c>
      <c r="R63" s="6">
        <f>Hours!R63 * EMP!R63 * 52</f>
        <v>17100830.933333334</v>
      </c>
      <c r="T63" s="6">
        <f t="shared" ref="T63:T66" si="2">SUM(B63:R63)</f>
        <v>223034599.66666669</v>
      </c>
      <c r="U63" s="6">
        <f t="shared" ref="U63:U66" si="3">400*LN(T63/T62)</f>
        <v>4.5595119127338029</v>
      </c>
    </row>
    <row r="64" spans="1:21" x14ac:dyDescent="0.3">
      <c r="A64" s="15" t="s">
        <v>382</v>
      </c>
      <c r="B64" s="6">
        <f>Hours!B64 * EMP!B64 * 52</f>
        <v>1246487.6666666667</v>
      </c>
      <c r="C64" s="6">
        <f>Hours!C64 * EMP!C64 * 52</f>
        <v>1195146.9688888891</v>
      </c>
      <c r="D64" s="6">
        <f>Hours!D64 * EMP!D64 * 52</f>
        <v>15032881.644444441</v>
      </c>
      <c r="E64" s="6">
        <f>Hours!E64 * EMP!E64 * 52</f>
        <v>11626651.862222223</v>
      </c>
      <c r="F64" s="6">
        <f>Hours!F64 * EMP!F64 * 52</f>
        <v>24678588.017777778</v>
      </c>
      <c r="G64" s="6">
        <f>Hours!G64 * EMP!G64 * 52</f>
        <v>12335037.866666667</v>
      </c>
      <c r="H64" s="6">
        <f>Hours!H64 * EMP!H64 * 52</f>
        <v>5171101.2888888894</v>
      </c>
      <c r="I64" s="6">
        <f>Hours!I64 * EMP!I64 * 52</f>
        <v>19366188.746666666</v>
      </c>
      <c r="J64" s="6">
        <f>Hours!J64 * EMP!J64 * 52</f>
        <v>4670289.2888888884</v>
      </c>
      <c r="K64" s="6">
        <f>Hours!K64 * EMP!K64 * 52</f>
        <v>16622498.417777779</v>
      </c>
      <c r="L64" s="6">
        <f>Hours!L64 * EMP!L64 * 52</f>
        <v>2628996.3555555553</v>
      </c>
      <c r="M64" s="6">
        <f>Hours!M64 * EMP!M64 * 52</f>
        <v>17082202.453333333</v>
      </c>
      <c r="N64" s="6">
        <f>Hours!N64 * EMP!N64 * 52</f>
        <v>9224910.9333333336</v>
      </c>
      <c r="O64" s="6">
        <f>Hours!O64 * EMP!O64 * 52</f>
        <v>16240085.333333332</v>
      </c>
      <c r="P64" s="6">
        <f>Hours!P64 * EMP!P64 * 52</f>
        <v>9782375.2000000011</v>
      </c>
      <c r="Q64" s="6">
        <f>Hours!Q64 * EMP!Q64 * 52</f>
        <v>41158094.755555555</v>
      </c>
      <c r="R64" s="6">
        <f>Hours!R64 * EMP!R64 * 52</f>
        <v>17155995.422222219</v>
      </c>
      <c r="T64" s="6">
        <f t="shared" si="2"/>
        <v>225217532.22222224</v>
      </c>
      <c r="U64" s="6">
        <f t="shared" si="3"/>
        <v>3.8959320562594733</v>
      </c>
    </row>
    <row r="65" spans="1:21" s="18" customFormat="1" x14ac:dyDescent="0.3">
      <c r="A65" s="15" t="s">
        <v>387</v>
      </c>
      <c r="B65" s="6">
        <f>Hours!B65 * EMP!B65 * 52</f>
        <v>1273315.2177777779</v>
      </c>
      <c r="C65" s="6">
        <f>Hours!C65 * EMP!C65 * 52</f>
        <v>1181335.7111111113</v>
      </c>
      <c r="D65" s="6">
        <f>Hours!D65 * EMP!D65 * 52</f>
        <v>15212028</v>
      </c>
      <c r="E65" s="6">
        <f>Hours!E65 * EMP!E65 * 52</f>
        <v>11704796.48</v>
      </c>
      <c r="F65" s="6">
        <f>Hours!F65 * EMP!F65 * 52</f>
        <v>25141507.733333334</v>
      </c>
      <c r="G65" s="6">
        <f>Hours!G65 * EMP!G65 * 52</f>
        <v>12463183.777777778</v>
      </c>
      <c r="H65" s="6">
        <f>Hours!H65 * EMP!H65 * 52</f>
        <v>5249649.5999999996</v>
      </c>
      <c r="I65" s="6">
        <f>Hours!I65 * EMP!I65 * 52</f>
        <v>19662665.244444445</v>
      </c>
      <c r="J65" s="6">
        <f>Hours!J65 * EMP!J65 * 52</f>
        <v>4695559.3244444449</v>
      </c>
      <c r="K65" s="6">
        <f>Hours!K65 * EMP!K65 * 52</f>
        <v>17070146.599999998</v>
      </c>
      <c r="L65" s="6">
        <f>Hours!L65 * EMP!L65 * 52</f>
        <v>2785578.1777777779</v>
      </c>
      <c r="M65" s="6">
        <f>Hours!M65 * EMP!M65 * 52</f>
        <v>17539136.96888889</v>
      </c>
      <c r="N65" s="6">
        <f>Hours!N65 * EMP!N65 * 52</f>
        <v>9375114.6666666642</v>
      </c>
      <c r="O65" s="6">
        <f>Hours!O65 * EMP!O65 * 52</f>
        <v>16403634</v>
      </c>
      <c r="P65" s="6">
        <f>Hours!P65 * EMP!P65 * 52</f>
        <v>9839518.5777777806</v>
      </c>
      <c r="Q65" s="6">
        <f>Hours!Q65 * EMP!Q65 * 52</f>
        <v>41462047.466666669</v>
      </c>
      <c r="R65" s="6">
        <f>Hours!R65 * EMP!R65 * 52</f>
        <v>17228522.133333333</v>
      </c>
      <c r="S65" s="7"/>
      <c r="T65" s="6">
        <f t="shared" si="2"/>
        <v>228287739.67999998</v>
      </c>
      <c r="U65" s="6">
        <f t="shared" si="3"/>
        <v>5.4160417601910513</v>
      </c>
    </row>
    <row r="66" spans="1:21" s="18" customFormat="1" x14ac:dyDescent="0.3">
      <c r="A66" s="15" t="s">
        <v>419</v>
      </c>
      <c r="B66" s="6">
        <f>Hours!B66 * EMP!B66 * 52</f>
        <v>1311431.6800000002</v>
      </c>
      <c r="C66" s="6">
        <f>Hours!C66 * EMP!C66 * 52</f>
        <v>1189372.4266666668</v>
      </c>
      <c r="D66" s="6">
        <f>Hours!D66 * EMP!D66 * 52</f>
        <v>15403336</v>
      </c>
      <c r="E66" s="6">
        <f>Hours!E66 * EMP!E66 * 52</f>
        <v>11809515.813333334</v>
      </c>
      <c r="F66" s="6">
        <f>Hours!F66 * EMP!F66 * 52</f>
        <v>24895157.155555554</v>
      </c>
      <c r="G66" s="6">
        <f>Hours!G66 * EMP!G66 * 52</f>
        <v>12591732.284444442</v>
      </c>
      <c r="H66" s="6">
        <f>Hours!H66 * EMP!H66 * 52</f>
        <v>5265929.0666666664</v>
      </c>
      <c r="I66" s="6">
        <f>Hours!I66 * EMP!I66 * 52</f>
        <v>19931866.240000002</v>
      </c>
      <c r="J66" s="6">
        <f>Hours!J66 * EMP!J66 * 52</f>
        <v>4733886.7911111107</v>
      </c>
      <c r="K66" s="6">
        <f>Hours!K66 * EMP!K66 * 52</f>
        <v>17361066.897777781</v>
      </c>
      <c r="L66" s="6">
        <f>Hours!L66 * EMP!L66 * 52</f>
        <v>2877265.8488888885</v>
      </c>
      <c r="M66" s="6">
        <f>Hours!M66 * EMP!M66 * 52</f>
        <v>17814969.120000001</v>
      </c>
      <c r="N66" s="6">
        <f>Hours!N66 * EMP!N66 * 52</f>
        <v>9473503.8666666653</v>
      </c>
      <c r="O66" s="6">
        <f>Hours!O66 * EMP!O66 * 52</f>
        <v>16688148.533333335</v>
      </c>
      <c r="P66" s="6">
        <f>Hours!P66 * EMP!P66 * 52</f>
        <v>9960359.6444444433</v>
      </c>
      <c r="Q66" s="6">
        <f>Hours!Q66 * EMP!Q66 * 52</f>
        <v>41864435.022222221</v>
      </c>
      <c r="R66" s="6">
        <f>Hours!R66 * EMP!R66 * 52</f>
        <v>17362411.733333334</v>
      </c>
      <c r="S66" s="6"/>
      <c r="T66" s="6">
        <f t="shared" si="2"/>
        <v>230534388.12444443</v>
      </c>
      <c r="U66" s="6">
        <f t="shared" si="3"/>
        <v>3.9172764589472644</v>
      </c>
    </row>
    <row r="67" spans="1:21" s="18" customFormat="1" x14ac:dyDescent="0.3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21" s="18" customFormat="1" x14ac:dyDescent="0.3">
      <c r="A68" s="28" t="s">
        <v>388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21" s="18" customFormat="1" x14ac:dyDescent="0.3">
      <c r="A69" s="15" t="s">
        <v>87</v>
      </c>
      <c r="B69" s="10">
        <f>B3/B$57</f>
        <v>0.87629728494088865</v>
      </c>
      <c r="C69" s="10">
        <f t="shared" ref="C69:R84" si="4">C3/C$57</f>
        <v>0.97176193168015879</v>
      </c>
      <c r="D69" s="10">
        <f t="shared" si="4"/>
        <v>0.99200621242533393</v>
      </c>
      <c r="E69" s="10">
        <f t="shared" si="4"/>
        <v>0.95723463269199116</v>
      </c>
      <c r="F69" s="10">
        <f t="shared" si="4"/>
        <v>1.0159414026637963</v>
      </c>
      <c r="G69" s="10">
        <f t="shared" si="4"/>
        <v>0.77020758020774982</v>
      </c>
      <c r="H69" s="10">
        <f t="shared" si="4"/>
        <v>1.0583204115182692</v>
      </c>
      <c r="I69" s="10">
        <f t="shared" si="4"/>
        <v>0.74406114947710533</v>
      </c>
      <c r="J69" s="10">
        <f t="shared" si="4"/>
        <v>0.72444661361002871</v>
      </c>
      <c r="K69" s="10">
        <f t="shared" si="4"/>
        <v>0.89129373288988778</v>
      </c>
      <c r="L69" s="10">
        <f t="shared" si="4"/>
        <v>0.85793574844828657</v>
      </c>
      <c r="M69" s="10">
        <f t="shared" si="4"/>
        <v>0.78430733297127053</v>
      </c>
      <c r="N69" s="10">
        <f t="shared" si="4"/>
        <v>0.91784769704391622</v>
      </c>
      <c r="O69" s="10">
        <f t="shared" si="4"/>
        <v>1.1152394263559056</v>
      </c>
      <c r="P69" s="10">
        <f t="shared" si="4"/>
        <v>1.0738106551812925</v>
      </c>
      <c r="Q69" s="10">
        <f t="shared" si="4"/>
        <v>0.73379425173679957</v>
      </c>
      <c r="R69" s="10">
        <f t="shared" si="4"/>
        <v>0.92896723212139187</v>
      </c>
    </row>
    <row r="70" spans="1:21" x14ac:dyDescent="0.3">
      <c r="A70" s="15" t="s">
        <v>88</v>
      </c>
      <c r="B70" s="10">
        <f t="shared" ref="B70:Q132" si="5">B4/B$57</f>
        <v>0.89144660418881783</v>
      </c>
      <c r="C70" s="10">
        <f t="shared" si="5"/>
        <v>0.97938584780216797</v>
      </c>
      <c r="D70" s="10">
        <f t="shared" si="5"/>
        <v>0.98989960061254723</v>
      </c>
      <c r="E70" s="10">
        <f t="shared" si="5"/>
        <v>0.9636858958447827</v>
      </c>
      <c r="F70" s="10">
        <f t="shared" si="5"/>
        <v>1.0197161010961042</v>
      </c>
      <c r="G70" s="10">
        <f t="shared" si="5"/>
        <v>0.77658144021307285</v>
      </c>
      <c r="H70" s="10">
        <f t="shared" si="5"/>
        <v>1.0532585246857931</v>
      </c>
      <c r="I70" s="10">
        <f t="shared" si="5"/>
        <v>0.75605564268839565</v>
      </c>
      <c r="J70" s="10">
        <f t="shared" si="5"/>
        <v>0.73331808517513986</v>
      </c>
      <c r="K70" s="10">
        <f t="shared" si="5"/>
        <v>0.88988948211711194</v>
      </c>
      <c r="L70" s="10">
        <f t="shared" si="5"/>
        <v>0.8689551721920391</v>
      </c>
      <c r="M70" s="10">
        <f t="shared" si="5"/>
        <v>0.78706056275257674</v>
      </c>
      <c r="N70" s="10">
        <f t="shared" si="5"/>
        <v>0.91597232852558663</v>
      </c>
      <c r="O70" s="10">
        <f t="shared" si="5"/>
        <v>1.1104910249468991</v>
      </c>
      <c r="P70" s="10">
        <f t="shared" si="5"/>
        <v>1.0675955619016408</v>
      </c>
      <c r="Q70" s="10">
        <f t="shared" si="5"/>
        <v>0.73766116572553631</v>
      </c>
      <c r="R70" s="10">
        <f t="shared" si="4"/>
        <v>0.9254558465560766</v>
      </c>
    </row>
    <row r="71" spans="1:21" x14ac:dyDescent="0.3">
      <c r="A71" s="15" t="s">
        <v>89</v>
      </c>
      <c r="B71" s="10">
        <f t="shared" si="5"/>
        <v>0.89920531713166374</v>
      </c>
      <c r="C71" s="10">
        <f t="shared" si="4"/>
        <v>0.98193244304791816</v>
      </c>
      <c r="D71" s="10">
        <f t="shared" si="4"/>
        <v>0.99185090934013531</v>
      </c>
      <c r="E71" s="10">
        <f t="shared" si="4"/>
        <v>0.9717091417041932</v>
      </c>
      <c r="F71" s="10">
        <f t="shared" si="4"/>
        <v>1.0265171323810627</v>
      </c>
      <c r="G71" s="10">
        <f t="shared" si="4"/>
        <v>0.78322456116827366</v>
      </c>
      <c r="H71" s="10">
        <f t="shared" si="4"/>
        <v>1.0450108712944797</v>
      </c>
      <c r="I71" s="10">
        <f t="shared" si="4"/>
        <v>0.76351467173895593</v>
      </c>
      <c r="J71" s="10">
        <f t="shared" si="4"/>
        <v>0.73189795891713694</v>
      </c>
      <c r="K71" s="10">
        <f t="shared" si="4"/>
        <v>0.89725634449558633</v>
      </c>
      <c r="L71" s="10">
        <f t="shared" si="4"/>
        <v>0.86429098972468121</v>
      </c>
      <c r="M71" s="10">
        <f t="shared" si="4"/>
        <v>0.79618233205139577</v>
      </c>
      <c r="N71" s="10">
        <f t="shared" si="4"/>
        <v>0.91677793085462222</v>
      </c>
      <c r="O71" s="10">
        <f t="shared" si="4"/>
        <v>1.0996925484737385</v>
      </c>
      <c r="P71" s="10">
        <f t="shared" si="4"/>
        <v>1.0585069403806089</v>
      </c>
      <c r="Q71" s="10">
        <f t="shared" si="4"/>
        <v>0.74443749766081224</v>
      </c>
      <c r="R71" s="10">
        <f t="shared" si="4"/>
        <v>0.92527728049387836</v>
      </c>
    </row>
    <row r="72" spans="1:21" x14ac:dyDescent="0.3">
      <c r="A72" s="15" t="s">
        <v>90</v>
      </c>
      <c r="B72" s="10">
        <f t="shared" si="5"/>
        <v>0.92558181563456998</v>
      </c>
      <c r="C72" s="10">
        <f t="shared" si="4"/>
        <v>0.97809725416460247</v>
      </c>
      <c r="D72" s="10">
        <f t="shared" si="4"/>
        <v>0.98679308601986948</v>
      </c>
      <c r="E72" s="10">
        <f t="shared" si="4"/>
        <v>0.97845925092704855</v>
      </c>
      <c r="F72" s="10">
        <f t="shared" si="4"/>
        <v>1.0318989437688211</v>
      </c>
      <c r="G72" s="10">
        <f t="shared" si="4"/>
        <v>0.78893863065851433</v>
      </c>
      <c r="H72" s="10">
        <f t="shared" si="4"/>
        <v>1.0442332290396139</v>
      </c>
      <c r="I72" s="10">
        <f t="shared" si="4"/>
        <v>0.77421699664226384</v>
      </c>
      <c r="J72" s="10">
        <f t="shared" si="4"/>
        <v>0.73003818434142986</v>
      </c>
      <c r="K72" s="10">
        <f t="shared" si="4"/>
        <v>0.9034305713269345</v>
      </c>
      <c r="L72" s="10">
        <f t="shared" si="4"/>
        <v>0.87104037853048044</v>
      </c>
      <c r="M72" s="10">
        <f t="shared" si="4"/>
        <v>0.79784421347001544</v>
      </c>
      <c r="N72" s="10">
        <f t="shared" si="4"/>
        <v>0.91957725278089619</v>
      </c>
      <c r="O72" s="10">
        <f t="shared" si="4"/>
        <v>1.0927071014148424</v>
      </c>
      <c r="P72" s="10">
        <f t="shared" si="4"/>
        <v>1.0600260995763204</v>
      </c>
      <c r="Q72" s="10">
        <f t="shared" si="4"/>
        <v>0.75020999864517013</v>
      </c>
      <c r="R72" s="10">
        <f t="shared" si="4"/>
        <v>0.92567999324910299</v>
      </c>
    </row>
    <row r="73" spans="1:21" x14ac:dyDescent="0.3">
      <c r="A73" s="15" t="s">
        <v>91</v>
      </c>
      <c r="B73" s="10">
        <f t="shared" si="5"/>
        <v>0.97316547260749331</v>
      </c>
      <c r="C73" s="10">
        <f t="shared" si="4"/>
        <v>0.99581835638394933</v>
      </c>
      <c r="D73" s="10">
        <f t="shared" si="4"/>
        <v>0.99241071752063359</v>
      </c>
      <c r="E73" s="10">
        <f t="shared" si="4"/>
        <v>0.98795163415452281</v>
      </c>
      <c r="F73" s="10">
        <f t="shared" si="4"/>
        <v>1.0360071341492791</v>
      </c>
      <c r="G73" s="10">
        <f t="shared" si="4"/>
        <v>0.79128404430189569</v>
      </c>
      <c r="H73" s="10">
        <f t="shared" si="4"/>
        <v>1.0437460889855226</v>
      </c>
      <c r="I73" s="10">
        <f t="shared" si="4"/>
        <v>0.78351113878257317</v>
      </c>
      <c r="J73" s="10">
        <f t="shared" si="4"/>
        <v>0.73554693231439516</v>
      </c>
      <c r="K73" s="10">
        <f t="shared" si="4"/>
        <v>0.90212687075305453</v>
      </c>
      <c r="L73" s="10">
        <f t="shared" si="4"/>
        <v>0.87297118974602439</v>
      </c>
      <c r="M73" s="10">
        <f t="shared" si="4"/>
        <v>0.80194917552868139</v>
      </c>
      <c r="N73" s="10">
        <f t="shared" si="4"/>
        <v>0.92104518412687597</v>
      </c>
      <c r="O73" s="10">
        <f t="shared" si="4"/>
        <v>1.0925400355179786</v>
      </c>
      <c r="P73" s="10">
        <f t="shared" si="4"/>
        <v>1.055661559888579</v>
      </c>
      <c r="Q73" s="10">
        <f t="shared" si="4"/>
        <v>0.75797082654709924</v>
      </c>
      <c r="R73" s="10">
        <f t="shared" si="4"/>
        <v>0.92263058532103825</v>
      </c>
    </row>
    <row r="74" spans="1:21" x14ac:dyDescent="0.3">
      <c r="A74" s="15" t="s">
        <v>92</v>
      </c>
      <c r="B74" s="10">
        <f t="shared" si="5"/>
        <v>0.98392466820994784</v>
      </c>
      <c r="C74" s="10">
        <f t="shared" si="4"/>
        <v>1.005909232875227</v>
      </c>
      <c r="D74" s="10">
        <f t="shared" si="4"/>
        <v>0.98125455907963355</v>
      </c>
      <c r="E74" s="10">
        <f t="shared" si="4"/>
        <v>0.99235052997018702</v>
      </c>
      <c r="F74" s="10">
        <f t="shared" si="4"/>
        <v>1.0358691826134272</v>
      </c>
      <c r="G74" s="10">
        <f t="shared" si="4"/>
        <v>0.79460689745466906</v>
      </c>
      <c r="H74" s="10">
        <f t="shared" si="4"/>
        <v>1.0448075515723603</v>
      </c>
      <c r="I74" s="10">
        <f t="shared" si="4"/>
        <v>0.78972772624002452</v>
      </c>
      <c r="J74" s="10">
        <f t="shared" si="4"/>
        <v>0.74571255582493112</v>
      </c>
      <c r="K74" s="10">
        <f t="shared" si="4"/>
        <v>0.89156972123106315</v>
      </c>
      <c r="L74" s="10">
        <f t="shared" si="4"/>
        <v>0.86412318242188857</v>
      </c>
      <c r="M74" s="10">
        <f t="shared" si="4"/>
        <v>0.80231606907564201</v>
      </c>
      <c r="N74" s="10">
        <f t="shared" si="4"/>
        <v>0.9211569207742285</v>
      </c>
      <c r="O74" s="10">
        <f t="shared" si="4"/>
        <v>1.0828862899501674</v>
      </c>
      <c r="P74" s="10">
        <f t="shared" si="4"/>
        <v>1.0540750450598064</v>
      </c>
      <c r="Q74" s="10">
        <f t="shared" si="4"/>
        <v>0.76453113146532525</v>
      </c>
      <c r="R74" s="10">
        <f t="shared" si="4"/>
        <v>0.91845185773101168</v>
      </c>
    </row>
    <row r="75" spans="1:21" x14ac:dyDescent="0.3">
      <c r="A75" s="15" t="s">
        <v>93</v>
      </c>
      <c r="B75" s="10">
        <f t="shared" si="5"/>
        <v>0.98933420349672763</v>
      </c>
      <c r="C75" s="10">
        <f t="shared" si="4"/>
        <v>0.99926244529165209</v>
      </c>
      <c r="D75" s="10">
        <f t="shared" si="4"/>
        <v>0.97481395331985554</v>
      </c>
      <c r="E75" s="10">
        <f t="shared" si="4"/>
        <v>0.99621002851365914</v>
      </c>
      <c r="F75" s="10">
        <f t="shared" si="4"/>
        <v>1.0374327509926979</v>
      </c>
      <c r="G75" s="10">
        <f t="shared" si="4"/>
        <v>0.79359792780172911</v>
      </c>
      <c r="H75" s="10">
        <f t="shared" si="4"/>
        <v>1.0406996871188419</v>
      </c>
      <c r="I75" s="10">
        <f t="shared" si="4"/>
        <v>0.79751199724403088</v>
      </c>
      <c r="J75" s="10">
        <f t="shared" si="4"/>
        <v>0.75674150941744378</v>
      </c>
      <c r="K75" s="10">
        <f t="shared" si="4"/>
        <v>0.88338521189224939</v>
      </c>
      <c r="L75" s="10">
        <f t="shared" si="4"/>
        <v>0.88083216141504239</v>
      </c>
      <c r="M75" s="10">
        <f t="shared" si="4"/>
        <v>0.80538796425843695</v>
      </c>
      <c r="N75" s="10">
        <f t="shared" si="4"/>
        <v>0.92364069888083822</v>
      </c>
      <c r="O75" s="10">
        <f t="shared" si="4"/>
        <v>1.0734226421373076</v>
      </c>
      <c r="P75" s="10">
        <f t="shared" si="4"/>
        <v>1.0495062732613936</v>
      </c>
      <c r="Q75" s="10">
        <f t="shared" si="4"/>
        <v>0.77061347557252624</v>
      </c>
      <c r="R75" s="10">
        <f t="shared" si="4"/>
        <v>0.91302135655470285</v>
      </c>
    </row>
    <row r="76" spans="1:21" x14ac:dyDescent="0.3">
      <c r="A76" s="15" t="s">
        <v>94</v>
      </c>
      <c r="B76" s="10">
        <f t="shared" si="5"/>
        <v>1.0139450125247023</v>
      </c>
      <c r="C76" s="10">
        <f t="shared" si="4"/>
        <v>1.0152052902031605</v>
      </c>
      <c r="D76" s="10">
        <f t="shared" si="4"/>
        <v>0.96516527267523189</v>
      </c>
      <c r="E76" s="10">
        <f t="shared" si="4"/>
        <v>0.99849669078173064</v>
      </c>
      <c r="F76" s="10">
        <f t="shared" si="4"/>
        <v>1.0364503230907753</v>
      </c>
      <c r="G76" s="10">
        <f t="shared" si="4"/>
        <v>0.79669269841257329</v>
      </c>
      <c r="H76" s="10">
        <f t="shared" si="4"/>
        <v>1.0537455586784747</v>
      </c>
      <c r="I76" s="10">
        <f t="shared" si="4"/>
        <v>0.79813586132111025</v>
      </c>
      <c r="J76" s="10">
        <f t="shared" si="4"/>
        <v>0.76114260914102039</v>
      </c>
      <c r="K76" s="10">
        <f t="shared" si="4"/>
        <v>0.87306195342787374</v>
      </c>
      <c r="L76" s="10">
        <f t="shared" si="4"/>
        <v>0.8834905640081363</v>
      </c>
      <c r="M76" s="10">
        <f t="shared" si="4"/>
        <v>0.80262825381080982</v>
      </c>
      <c r="N76" s="10">
        <f t="shared" si="4"/>
        <v>0.92903896089170124</v>
      </c>
      <c r="O76" s="10">
        <f t="shared" si="4"/>
        <v>1.0700822753682158</v>
      </c>
      <c r="P76" s="10">
        <f t="shared" si="4"/>
        <v>1.0475400856721517</v>
      </c>
      <c r="Q76" s="10">
        <f t="shared" si="4"/>
        <v>0.77863683112866167</v>
      </c>
      <c r="R76" s="10">
        <f t="shared" si="4"/>
        <v>0.91291275458073584</v>
      </c>
    </row>
    <row r="77" spans="1:21" x14ac:dyDescent="0.3">
      <c r="A77" s="15" t="s">
        <v>95</v>
      </c>
      <c r="B77" s="10">
        <f t="shared" si="5"/>
        <v>1.0168289659006919</v>
      </c>
      <c r="C77" s="10">
        <f t="shared" si="4"/>
        <v>1.0107068756828832</v>
      </c>
      <c r="D77" s="10">
        <f t="shared" si="4"/>
        <v>0.93853485069165155</v>
      </c>
      <c r="E77" s="10">
        <f t="shared" si="4"/>
        <v>0.99359087210616182</v>
      </c>
      <c r="F77" s="10">
        <f t="shared" si="4"/>
        <v>1.0215797650170504</v>
      </c>
      <c r="G77" s="10">
        <f t="shared" si="4"/>
        <v>0.79431010834191429</v>
      </c>
      <c r="H77" s="10">
        <f t="shared" si="4"/>
        <v>1.0448037333616165</v>
      </c>
      <c r="I77" s="10">
        <f t="shared" si="4"/>
        <v>0.7981145374035743</v>
      </c>
      <c r="J77" s="10">
        <f t="shared" si="4"/>
        <v>0.77219365278910412</v>
      </c>
      <c r="K77" s="10">
        <f t="shared" si="4"/>
        <v>0.85720524781733609</v>
      </c>
      <c r="L77" s="10">
        <f t="shared" si="4"/>
        <v>0.87216746680398283</v>
      </c>
      <c r="M77" s="10">
        <f t="shared" si="4"/>
        <v>0.79939713423510994</v>
      </c>
      <c r="N77" s="10">
        <f t="shared" si="4"/>
        <v>0.92943086596137947</v>
      </c>
      <c r="O77" s="10">
        <f t="shared" si="4"/>
        <v>1.056240400420063</v>
      </c>
      <c r="P77" s="10">
        <f t="shared" si="4"/>
        <v>1.0383923012101774</v>
      </c>
      <c r="Q77" s="10">
        <f t="shared" si="4"/>
        <v>0.78639303244507031</v>
      </c>
      <c r="R77" s="10">
        <f t="shared" si="4"/>
        <v>0.91192319539608135</v>
      </c>
    </row>
    <row r="78" spans="1:21" x14ac:dyDescent="0.3">
      <c r="A78" s="15" t="s">
        <v>96</v>
      </c>
      <c r="B78" s="10">
        <f t="shared" si="5"/>
        <v>1.0346247149534153</v>
      </c>
      <c r="C78" s="10">
        <f t="shared" si="4"/>
        <v>1.0041502867859355</v>
      </c>
      <c r="D78" s="10">
        <f t="shared" si="4"/>
        <v>0.90914916704709314</v>
      </c>
      <c r="E78" s="10">
        <f t="shared" si="4"/>
        <v>0.98737682347753353</v>
      </c>
      <c r="F78" s="10">
        <f t="shared" si="4"/>
        <v>1.0079947687610868</v>
      </c>
      <c r="G78" s="10">
        <f t="shared" si="4"/>
        <v>0.7858228129685364</v>
      </c>
      <c r="H78" s="10">
        <f t="shared" si="4"/>
        <v>1.040791218115289</v>
      </c>
      <c r="I78" s="10">
        <f t="shared" si="4"/>
        <v>0.7954631057247592</v>
      </c>
      <c r="J78" s="10">
        <f t="shared" si="4"/>
        <v>0.77157447343502761</v>
      </c>
      <c r="K78" s="10">
        <f t="shared" si="4"/>
        <v>0.84175097773918417</v>
      </c>
      <c r="L78" s="10">
        <f t="shared" si="4"/>
        <v>0.8604925130769725</v>
      </c>
      <c r="M78" s="10">
        <f t="shared" si="4"/>
        <v>0.79398378380611101</v>
      </c>
      <c r="N78" s="10">
        <f t="shared" si="4"/>
        <v>0.92537444769496502</v>
      </c>
      <c r="O78" s="10">
        <f t="shared" si="4"/>
        <v>1.0317895352884416</v>
      </c>
      <c r="P78" s="10">
        <f t="shared" si="4"/>
        <v>1.0192508953442099</v>
      </c>
      <c r="Q78" s="10">
        <f t="shared" si="4"/>
        <v>0.79239530209600895</v>
      </c>
      <c r="R78" s="10">
        <f t="shared" si="4"/>
        <v>0.90331553307403023</v>
      </c>
    </row>
    <row r="79" spans="1:21" x14ac:dyDescent="0.3">
      <c r="A79" s="15" t="s">
        <v>97</v>
      </c>
      <c r="B79" s="10">
        <f t="shared" si="5"/>
        <v>1.0458969468302937</v>
      </c>
      <c r="C79" s="10">
        <f t="shared" si="4"/>
        <v>1.0043410089691049</v>
      </c>
      <c r="D79" s="10">
        <f t="shared" si="4"/>
        <v>0.86572393353767685</v>
      </c>
      <c r="E79" s="10">
        <f t="shared" si="4"/>
        <v>0.9668631213415726</v>
      </c>
      <c r="F79" s="10">
        <f t="shared" si="4"/>
        <v>0.98056057091798421</v>
      </c>
      <c r="G79" s="10">
        <f t="shared" si="4"/>
        <v>0.77175883089020514</v>
      </c>
      <c r="H79" s="10">
        <f t="shared" si="4"/>
        <v>1.0256244365487615</v>
      </c>
      <c r="I79" s="10">
        <f t="shared" si="4"/>
        <v>0.78838036074862949</v>
      </c>
      <c r="J79" s="10">
        <f t="shared" si="4"/>
        <v>0.76381689322109636</v>
      </c>
      <c r="K79" s="10">
        <f t="shared" si="4"/>
        <v>0.80749821833042412</v>
      </c>
      <c r="L79" s="10">
        <f t="shared" si="4"/>
        <v>0.84954586785273767</v>
      </c>
      <c r="M79" s="10">
        <f t="shared" si="4"/>
        <v>0.78418274928286558</v>
      </c>
      <c r="N79" s="10">
        <f t="shared" si="4"/>
        <v>0.91933429053607119</v>
      </c>
      <c r="O79" s="10">
        <f t="shared" si="4"/>
        <v>0.9892377018879942</v>
      </c>
      <c r="P79" s="10">
        <f t="shared" si="4"/>
        <v>0.99009655672854069</v>
      </c>
      <c r="Q79" s="10">
        <f t="shared" si="4"/>
        <v>0.79421939213295412</v>
      </c>
      <c r="R79" s="10">
        <f t="shared" si="4"/>
        <v>0.89447936388087523</v>
      </c>
    </row>
    <row r="80" spans="1:21" x14ac:dyDescent="0.3">
      <c r="A80" s="15" t="s">
        <v>98</v>
      </c>
      <c r="B80" s="10">
        <f t="shared" si="5"/>
        <v>0.98372396262220763</v>
      </c>
      <c r="C80" s="10">
        <f t="shared" si="4"/>
        <v>1.0071140808323629</v>
      </c>
      <c r="D80" s="10">
        <f t="shared" si="4"/>
        <v>0.81524405266552169</v>
      </c>
      <c r="E80" s="10">
        <f t="shared" si="4"/>
        <v>0.94249701110281514</v>
      </c>
      <c r="F80" s="10">
        <f t="shared" si="4"/>
        <v>0.96822221256954111</v>
      </c>
      <c r="G80" s="10">
        <f t="shared" si="4"/>
        <v>0.75405805520060953</v>
      </c>
      <c r="H80" s="10">
        <f t="shared" si="4"/>
        <v>1.000781566527019</v>
      </c>
      <c r="I80" s="10">
        <f t="shared" si="4"/>
        <v>0.77494152357461332</v>
      </c>
      <c r="J80" s="10">
        <f t="shared" si="4"/>
        <v>0.75942054160367123</v>
      </c>
      <c r="K80" s="10">
        <f t="shared" si="4"/>
        <v>0.77176126646027077</v>
      </c>
      <c r="L80" s="10">
        <f t="shared" si="4"/>
        <v>0.84154344807840886</v>
      </c>
      <c r="M80" s="10">
        <f t="shared" si="4"/>
        <v>0.77332712578080753</v>
      </c>
      <c r="N80" s="10">
        <f t="shared" si="4"/>
        <v>0.90342185805051911</v>
      </c>
      <c r="O80" s="10">
        <f t="shared" si="4"/>
        <v>0.91686307723424487</v>
      </c>
      <c r="P80" s="10">
        <f t="shared" si="4"/>
        <v>0.95149212331172006</v>
      </c>
      <c r="Q80" s="10">
        <f t="shared" si="4"/>
        <v>0.79584804691109112</v>
      </c>
      <c r="R80" s="10">
        <f t="shared" si="4"/>
        <v>0.88220489241495381</v>
      </c>
    </row>
    <row r="81" spans="1:18" x14ac:dyDescent="0.3">
      <c r="A81" s="15" t="s">
        <v>99</v>
      </c>
      <c r="B81" s="10">
        <f t="shared" si="5"/>
        <v>0.89351338864375285</v>
      </c>
      <c r="C81" s="10">
        <f t="shared" si="4"/>
        <v>0.97880230484173336</v>
      </c>
      <c r="D81" s="10">
        <f t="shared" si="4"/>
        <v>0.76994431280479414</v>
      </c>
      <c r="E81" s="10">
        <f t="shared" si="4"/>
        <v>0.91607104540079964</v>
      </c>
      <c r="F81" s="10">
        <f t="shared" si="4"/>
        <v>0.95721246278911909</v>
      </c>
      <c r="G81" s="10">
        <f t="shared" si="4"/>
        <v>0.73386320569306907</v>
      </c>
      <c r="H81" s="10">
        <f t="shared" si="4"/>
        <v>0.97704958370896755</v>
      </c>
      <c r="I81" s="10">
        <f t="shared" si="4"/>
        <v>0.76349225372771212</v>
      </c>
      <c r="J81" s="10">
        <f t="shared" si="4"/>
        <v>0.74392445732017054</v>
      </c>
      <c r="K81" s="10">
        <f t="shared" si="4"/>
        <v>0.7442732937007861</v>
      </c>
      <c r="L81" s="10">
        <f t="shared" si="4"/>
        <v>0.82754363251526408</v>
      </c>
      <c r="M81" s="10">
        <f t="shared" si="4"/>
        <v>0.76294338618091218</v>
      </c>
      <c r="N81" s="10">
        <f t="shared" si="4"/>
        <v>0.89544833798233359</v>
      </c>
      <c r="O81" s="10">
        <f t="shared" si="4"/>
        <v>0.86442972745702551</v>
      </c>
      <c r="P81" s="10">
        <f t="shared" si="4"/>
        <v>0.92726323119777143</v>
      </c>
      <c r="Q81" s="10">
        <f t="shared" si="4"/>
        <v>0.79470458975237535</v>
      </c>
      <c r="R81" s="10">
        <f t="shared" si="4"/>
        <v>0.86668037774972972</v>
      </c>
    </row>
    <row r="82" spans="1:18" x14ac:dyDescent="0.3">
      <c r="A82" s="15" t="s">
        <v>100</v>
      </c>
      <c r="B82" s="10">
        <f t="shared" si="5"/>
        <v>0.86905080310781835</v>
      </c>
      <c r="C82" s="10">
        <f t="shared" si="4"/>
        <v>0.97708551839293145</v>
      </c>
      <c r="D82" s="10">
        <f t="shared" si="4"/>
        <v>0.74483593653761149</v>
      </c>
      <c r="E82" s="10">
        <f t="shared" si="4"/>
        <v>0.90191353049491851</v>
      </c>
      <c r="F82" s="10">
        <f t="shared" si="4"/>
        <v>0.95290435673756735</v>
      </c>
      <c r="G82" s="10">
        <f t="shared" si="4"/>
        <v>0.72601297403682419</v>
      </c>
      <c r="H82" s="10">
        <f t="shared" si="4"/>
        <v>0.96391737816195555</v>
      </c>
      <c r="I82" s="10">
        <f t="shared" si="4"/>
        <v>0.7563613655113629</v>
      </c>
      <c r="J82" s="10">
        <f t="shared" si="4"/>
        <v>0.74110372346723585</v>
      </c>
      <c r="K82" s="10">
        <f t="shared" si="4"/>
        <v>0.74005465915439861</v>
      </c>
      <c r="L82" s="10">
        <f t="shared" si="4"/>
        <v>0.83312720828537812</v>
      </c>
      <c r="M82" s="10">
        <f t="shared" si="4"/>
        <v>0.76203064486333161</v>
      </c>
      <c r="N82" s="10">
        <f t="shared" si="4"/>
        <v>0.89456407116372405</v>
      </c>
      <c r="O82" s="10">
        <f t="shared" si="4"/>
        <v>0.85263286409715811</v>
      </c>
      <c r="P82" s="10">
        <f t="shared" si="4"/>
        <v>0.92480946138901232</v>
      </c>
      <c r="Q82" s="10">
        <f t="shared" si="4"/>
        <v>0.79937677821433417</v>
      </c>
      <c r="R82" s="10">
        <f t="shared" si="4"/>
        <v>0.85945224223163863</v>
      </c>
    </row>
    <row r="83" spans="1:18" x14ac:dyDescent="0.3">
      <c r="A83" s="15" t="s">
        <v>101</v>
      </c>
      <c r="B83" s="10">
        <f t="shared" si="5"/>
        <v>0.86061853333842775</v>
      </c>
      <c r="C83" s="10">
        <f t="shared" si="4"/>
        <v>0.97510277248870258</v>
      </c>
      <c r="D83" s="10">
        <f t="shared" si="4"/>
        <v>0.71428829143810901</v>
      </c>
      <c r="E83" s="10">
        <f t="shared" si="4"/>
        <v>0.89459201517055564</v>
      </c>
      <c r="F83" s="10">
        <f t="shared" si="4"/>
        <v>0.9437836296162998</v>
      </c>
      <c r="G83" s="10">
        <f t="shared" si="4"/>
        <v>0.71821290627231249</v>
      </c>
      <c r="H83" s="10">
        <f t="shared" si="4"/>
        <v>0.95993721164554258</v>
      </c>
      <c r="I83" s="10">
        <f t="shared" si="4"/>
        <v>0.7560448576051223</v>
      </c>
      <c r="J83" s="10">
        <f t="shared" si="4"/>
        <v>0.74768626102834346</v>
      </c>
      <c r="K83" s="10">
        <f t="shared" si="4"/>
        <v>0.74891517941054475</v>
      </c>
      <c r="L83" s="10">
        <f t="shared" si="4"/>
        <v>0.83386003273889875</v>
      </c>
      <c r="M83" s="10">
        <f t="shared" si="4"/>
        <v>0.75820581732145853</v>
      </c>
      <c r="N83" s="10">
        <f t="shared" si="4"/>
        <v>0.89072108642983228</v>
      </c>
      <c r="O83" s="10">
        <f t="shared" si="4"/>
        <v>0.85146435398729348</v>
      </c>
      <c r="P83" s="10">
        <f t="shared" si="4"/>
        <v>0.92622972308700602</v>
      </c>
      <c r="Q83" s="10">
        <f t="shared" si="4"/>
        <v>0.80436876731603213</v>
      </c>
      <c r="R83" s="10">
        <f t="shared" si="4"/>
        <v>0.85711196695816816</v>
      </c>
    </row>
    <row r="84" spans="1:18" x14ac:dyDescent="0.3">
      <c r="A84" s="15" t="s">
        <v>102</v>
      </c>
      <c r="B84" s="10">
        <f t="shared" si="5"/>
        <v>0.89144715316471457</v>
      </c>
      <c r="C84" s="10">
        <f t="shared" si="4"/>
        <v>0.96795322402227624</v>
      </c>
      <c r="D84" s="10">
        <f t="shared" si="4"/>
        <v>0.6980041874089693</v>
      </c>
      <c r="E84" s="10">
        <f t="shared" si="4"/>
        <v>0.89045736194053593</v>
      </c>
      <c r="F84" s="10">
        <f t="shared" si="4"/>
        <v>0.94805740203980771</v>
      </c>
      <c r="G84" s="10">
        <f t="shared" si="4"/>
        <v>0.71201317543106268</v>
      </c>
      <c r="H84" s="10">
        <f t="shared" si="4"/>
        <v>0.95313400859097397</v>
      </c>
      <c r="I84" s="10">
        <f t="shared" si="4"/>
        <v>0.75541479366369868</v>
      </c>
      <c r="J84" s="10">
        <f t="shared" si="4"/>
        <v>0.75577342200100639</v>
      </c>
      <c r="K84" s="10">
        <f t="shared" si="4"/>
        <v>0.76241254198725061</v>
      </c>
      <c r="L84" s="10">
        <f t="shared" si="4"/>
        <v>0.82517118845132276</v>
      </c>
      <c r="M84" s="10">
        <f t="shared" si="4"/>
        <v>0.76033072513813438</v>
      </c>
      <c r="N84" s="10">
        <f t="shared" si="4"/>
        <v>0.89587750828693791</v>
      </c>
      <c r="O84" s="10">
        <f t="shared" si="4"/>
        <v>0.85554078904699971</v>
      </c>
      <c r="P84" s="10">
        <f t="shared" si="4"/>
        <v>0.92973338639076775</v>
      </c>
      <c r="Q84" s="10">
        <f t="shared" si="4"/>
        <v>0.80769148436193383</v>
      </c>
      <c r="R84" s="10">
        <f t="shared" si="4"/>
        <v>0.8584929024350455</v>
      </c>
    </row>
    <row r="85" spans="1:18" x14ac:dyDescent="0.3">
      <c r="A85" s="15" t="s">
        <v>103</v>
      </c>
      <c r="B85" s="10">
        <f t="shared" si="5"/>
        <v>0.93075935370751239</v>
      </c>
      <c r="C85" s="10">
        <f t="shared" ref="C85:R100" si="6">C19/C$57</f>
        <v>0.97745051954347895</v>
      </c>
      <c r="D85" s="10">
        <f t="shared" si="6"/>
        <v>0.71060181511754583</v>
      </c>
      <c r="E85" s="10">
        <f t="shared" si="6"/>
        <v>0.89273230218732624</v>
      </c>
      <c r="F85" s="10">
        <f t="shared" si="6"/>
        <v>0.95146513966395174</v>
      </c>
      <c r="G85" s="10">
        <f t="shared" si="6"/>
        <v>0.72615913993013481</v>
      </c>
      <c r="H85" s="10">
        <f t="shared" si="6"/>
        <v>0.94643326085803692</v>
      </c>
      <c r="I85" s="10">
        <f t="shared" si="6"/>
        <v>0.75515485757142653</v>
      </c>
      <c r="J85" s="10">
        <f t="shared" si="6"/>
        <v>0.76364396408546842</v>
      </c>
      <c r="K85" s="10">
        <f t="shared" si="6"/>
        <v>0.77809210416169372</v>
      </c>
      <c r="L85" s="10">
        <f t="shared" si="6"/>
        <v>0.84105997000400867</v>
      </c>
      <c r="M85" s="10">
        <f t="shared" si="6"/>
        <v>0.76642007375235643</v>
      </c>
      <c r="N85" s="10">
        <f t="shared" si="6"/>
        <v>0.89466328763706082</v>
      </c>
      <c r="O85" s="10">
        <f t="shared" si="6"/>
        <v>0.87298436422186321</v>
      </c>
      <c r="P85" s="10">
        <f t="shared" si="6"/>
        <v>0.93841249034432683</v>
      </c>
      <c r="Q85" s="10">
        <f t="shared" si="6"/>
        <v>0.80924063092263387</v>
      </c>
      <c r="R85" s="10">
        <f t="shared" si="6"/>
        <v>0.86058327242499977</v>
      </c>
    </row>
    <row r="86" spans="1:18" x14ac:dyDescent="0.3">
      <c r="A86" s="15" t="s">
        <v>104</v>
      </c>
      <c r="B86" s="10">
        <f t="shared" si="5"/>
        <v>0.96207367080858008</v>
      </c>
      <c r="C86" s="10">
        <f t="shared" si="6"/>
        <v>0.97777259625280155</v>
      </c>
      <c r="D86" s="10">
        <f t="shared" si="6"/>
        <v>0.71693855840090448</v>
      </c>
      <c r="E86" s="10">
        <f t="shared" si="6"/>
        <v>0.89927816598021326</v>
      </c>
      <c r="F86" s="10">
        <f t="shared" si="6"/>
        <v>0.95714440320786398</v>
      </c>
      <c r="G86" s="10">
        <f t="shared" si="6"/>
        <v>0.73685442568645465</v>
      </c>
      <c r="H86" s="10">
        <f t="shared" si="6"/>
        <v>0.94352187516572084</v>
      </c>
      <c r="I86" s="10">
        <f t="shared" si="6"/>
        <v>0.76115427210349274</v>
      </c>
      <c r="J86" s="10">
        <f t="shared" si="6"/>
        <v>0.77261463160126054</v>
      </c>
      <c r="K86" s="10">
        <f t="shared" si="6"/>
        <v>0.78965108963614583</v>
      </c>
      <c r="L86" s="10">
        <f t="shared" si="6"/>
        <v>0.85110561521843642</v>
      </c>
      <c r="M86" s="10">
        <f t="shared" si="6"/>
        <v>0.77489790101900302</v>
      </c>
      <c r="N86" s="10">
        <f t="shared" si="6"/>
        <v>0.89943825758864282</v>
      </c>
      <c r="O86" s="10">
        <f t="shared" si="6"/>
        <v>0.88039460978427309</v>
      </c>
      <c r="P86" s="10">
        <f t="shared" si="6"/>
        <v>0.93856668851384528</v>
      </c>
      <c r="Q86" s="10">
        <f t="shared" si="6"/>
        <v>0.81287088470396984</v>
      </c>
      <c r="R86" s="10">
        <f t="shared" si="6"/>
        <v>0.85761214646334571</v>
      </c>
    </row>
    <row r="87" spans="1:18" x14ac:dyDescent="0.3">
      <c r="A87" s="15" t="s">
        <v>105</v>
      </c>
      <c r="B87" s="10">
        <f t="shared" si="5"/>
        <v>0.9872150101428786</v>
      </c>
      <c r="C87" s="10">
        <f t="shared" si="6"/>
        <v>0.99025251903851896</v>
      </c>
      <c r="D87" s="10">
        <f t="shared" si="6"/>
        <v>0.71157360105698186</v>
      </c>
      <c r="E87" s="10">
        <f t="shared" si="6"/>
        <v>0.90621447929287746</v>
      </c>
      <c r="F87" s="10">
        <f t="shared" si="6"/>
        <v>0.96012403858683759</v>
      </c>
      <c r="G87" s="10">
        <f t="shared" si="6"/>
        <v>0.74422654966696589</v>
      </c>
      <c r="H87" s="10">
        <f t="shared" si="6"/>
        <v>0.94104046242774564</v>
      </c>
      <c r="I87" s="10">
        <f t="shared" si="6"/>
        <v>0.77080179404311866</v>
      </c>
      <c r="J87" s="10">
        <f t="shared" si="6"/>
        <v>0.77716682156416139</v>
      </c>
      <c r="K87" s="10">
        <f t="shared" si="6"/>
        <v>0.80474632632592202</v>
      </c>
      <c r="L87" s="10">
        <f t="shared" si="6"/>
        <v>0.83738664139905039</v>
      </c>
      <c r="M87" s="10">
        <f t="shared" si="6"/>
        <v>0.78069783625032152</v>
      </c>
      <c r="N87" s="10">
        <f t="shared" si="6"/>
        <v>0.90086431722057814</v>
      </c>
      <c r="O87" s="10">
        <f t="shared" si="6"/>
        <v>0.88714647711424821</v>
      </c>
      <c r="P87" s="10">
        <f t="shared" si="6"/>
        <v>0.93738781863720411</v>
      </c>
      <c r="Q87" s="10">
        <f t="shared" si="6"/>
        <v>0.81816143358412174</v>
      </c>
      <c r="R87" s="10">
        <f t="shared" si="6"/>
        <v>0.86034064528488996</v>
      </c>
    </row>
    <row r="88" spans="1:18" x14ac:dyDescent="0.3">
      <c r="A88" s="15" t="s">
        <v>106</v>
      </c>
      <c r="B88" s="10">
        <f t="shared" si="5"/>
        <v>1.0171505559808287</v>
      </c>
      <c r="C88" s="10">
        <f t="shared" si="6"/>
        <v>0.99194177266087813</v>
      </c>
      <c r="D88" s="10">
        <f t="shared" si="6"/>
        <v>0.69934375671784932</v>
      </c>
      <c r="E88" s="10">
        <f t="shared" si="6"/>
        <v>0.91306869480816977</v>
      </c>
      <c r="F88" s="10">
        <f t="shared" si="6"/>
        <v>0.96178095750645565</v>
      </c>
      <c r="G88" s="10">
        <f t="shared" si="6"/>
        <v>0.74805773531536346</v>
      </c>
      <c r="H88" s="10">
        <f t="shared" si="6"/>
        <v>0.93517282706687177</v>
      </c>
      <c r="I88" s="10">
        <f t="shared" si="6"/>
        <v>0.78113857319912861</v>
      </c>
      <c r="J88" s="10">
        <f t="shared" si="6"/>
        <v>0.77951727762872713</v>
      </c>
      <c r="K88" s="10">
        <f t="shared" si="6"/>
        <v>0.81308112935326726</v>
      </c>
      <c r="L88" s="10">
        <f t="shared" si="6"/>
        <v>0.82769818269226425</v>
      </c>
      <c r="M88" s="10">
        <f t="shared" si="6"/>
        <v>0.78238774120956966</v>
      </c>
      <c r="N88" s="10">
        <f t="shared" si="6"/>
        <v>0.89844928195620866</v>
      </c>
      <c r="O88" s="10">
        <f t="shared" si="6"/>
        <v>0.89643086369535774</v>
      </c>
      <c r="P88" s="10">
        <f t="shared" si="6"/>
        <v>0.93596287540085654</v>
      </c>
      <c r="Q88" s="10">
        <f t="shared" si="6"/>
        <v>0.82041274390910013</v>
      </c>
      <c r="R88" s="10">
        <f t="shared" si="6"/>
        <v>0.85842203277136686</v>
      </c>
    </row>
    <row r="89" spans="1:18" x14ac:dyDescent="0.3">
      <c r="A89" s="15" t="s">
        <v>107</v>
      </c>
      <c r="B89" s="10">
        <f t="shared" si="5"/>
        <v>1.0801199578210841</v>
      </c>
      <c r="C89" s="10">
        <f t="shared" si="6"/>
        <v>0.99649176343068968</v>
      </c>
      <c r="D89" s="10">
        <f t="shared" si="6"/>
        <v>0.71738891847761777</v>
      </c>
      <c r="E89" s="10">
        <f t="shared" si="6"/>
        <v>0.92046667243601576</v>
      </c>
      <c r="F89" s="10">
        <f t="shared" si="6"/>
        <v>0.97328692754357571</v>
      </c>
      <c r="G89" s="10">
        <f t="shared" si="6"/>
        <v>0.75630599455875347</v>
      </c>
      <c r="H89" s="10">
        <f t="shared" si="6"/>
        <v>0.93777377101341663</v>
      </c>
      <c r="I89" s="10">
        <f t="shared" si="6"/>
        <v>0.79011800286902534</v>
      </c>
      <c r="J89" s="10">
        <f t="shared" si="6"/>
        <v>0.7879468763226225</v>
      </c>
      <c r="K89" s="10">
        <f t="shared" si="6"/>
        <v>0.82272181462593219</v>
      </c>
      <c r="L89" s="10">
        <f t="shared" si="6"/>
        <v>0.83631252348342855</v>
      </c>
      <c r="M89" s="10">
        <f t="shared" si="6"/>
        <v>0.7912685270499451</v>
      </c>
      <c r="N89" s="10">
        <f t="shared" si="6"/>
        <v>0.90181159831124125</v>
      </c>
      <c r="O89" s="10">
        <f t="shared" si="6"/>
        <v>0.9052718700231398</v>
      </c>
      <c r="P89" s="10">
        <f t="shared" si="6"/>
        <v>0.93667540553825956</v>
      </c>
      <c r="Q89" s="10">
        <f t="shared" si="6"/>
        <v>0.82594312945835391</v>
      </c>
      <c r="R89" s="10">
        <f t="shared" si="6"/>
        <v>0.8644066790415228</v>
      </c>
    </row>
    <row r="90" spans="1:18" x14ac:dyDescent="0.3">
      <c r="A90" s="15" t="s">
        <v>108</v>
      </c>
      <c r="B90" s="10">
        <f t="shared" si="5"/>
        <v>1.1118337097844049</v>
      </c>
      <c r="C90" s="10">
        <f t="shared" si="6"/>
        <v>0.99201533693152966</v>
      </c>
      <c r="D90" s="10">
        <f t="shared" si="6"/>
        <v>0.72596168652130755</v>
      </c>
      <c r="E90" s="10">
        <f t="shared" si="6"/>
        <v>0.92676459874691874</v>
      </c>
      <c r="F90" s="10">
        <f t="shared" si="6"/>
        <v>0.97804339244712291</v>
      </c>
      <c r="G90" s="10">
        <f t="shared" si="6"/>
        <v>0.7555950232137395</v>
      </c>
      <c r="H90" s="10">
        <f t="shared" si="6"/>
        <v>0.93097661345919291</v>
      </c>
      <c r="I90" s="10">
        <f t="shared" si="6"/>
        <v>0.79473423670541565</v>
      </c>
      <c r="J90" s="10">
        <f t="shared" si="6"/>
        <v>0.79506234992934754</v>
      </c>
      <c r="K90" s="10">
        <f t="shared" si="6"/>
        <v>0.8278838322094445</v>
      </c>
      <c r="L90" s="10">
        <f t="shared" si="6"/>
        <v>0.83670831846267613</v>
      </c>
      <c r="M90" s="10">
        <f t="shared" si="6"/>
        <v>0.79850220881523504</v>
      </c>
      <c r="N90" s="10">
        <f t="shared" si="6"/>
        <v>0.90513275164132401</v>
      </c>
      <c r="O90" s="10">
        <f t="shared" si="6"/>
        <v>0.9093137233254226</v>
      </c>
      <c r="P90" s="10">
        <f t="shared" si="6"/>
        <v>0.9336849558765008</v>
      </c>
      <c r="Q90" s="10">
        <f t="shared" si="6"/>
        <v>0.8287670039102244</v>
      </c>
      <c r="R90" s="10">
        <f t="shared" si="6"/>
        <v>0.86806610942249263</v>
      </c>
    </row>
    <row r="91" spans="1:18" x14ac:dyDescent="0.3">
      <c r="A91" s="15" t="s">
        <v>109</v>
      </c>
      <c r="B91" s="10">
        <f t="shared" si="5"/>
        <v>1.1463480439842419</v>
      </c>
      <c r="C91" s="10">
        <f t="shared" si="6"/>
        <v>0.99079069975538792</v>
      </c>
      <c r="D91" s="10">
        <f t="shared" si="6"/>
        <v>0.72943734314954511</v>
      </c>
      <c r="E91" s="10">
        <f t="shared" si="6"/>
        <v>0.93548897861319391</v>
      </c>
      <c r="F91" s="10">
        <f t="shared" si="6"/>
        <v>0.98460238684624246</v>
      </c>
      <c r="G91" s="10">
        <f t="shared" si="6"/>
        <v>0.75393717615862355</v>
      </c>
      <c r="H91" s="10">
        <f t="shared" si="6"/>
        <v>0.94036421488041555</v>
      </c>
      <c r="I91" s="10">
        <f t="shared" si="6"/>
        <v>0.79890252488805236</v>
      </c>
      <c r="J91" s="10">
        <f t="shared" si="6"/>
        <v>0.80692287989645139</v>
      </c>
      <c r="K91" s="10">
        <f t="shared" si="6"/>
        <v>0.83943612078105934</v>
      </c>
      <c r="L91" s="10">
        <f t="shared" si="6"/>
        <v>0.84131476265849126</v>
      </c>
      <c r="M91" s="10">
        <f t="shared" si="6"/>
        <v>0.81073737745427943</v>
      </c>
      <c r="N91" s="10">
        <f t="shared" si="6"/>
        <v>0.90940165852146682</v>
      </c>
      <c r="O91" s="10">
        <f t="shared" si="6"/>
        <v>0.91895116315299463</v>
      </c>
      <c r="P91" s="10">
        <f t="shared" si="6"/>
        <v>0.93324307717515942</v>
      </c>
      <c r="Q91" s="10">
        <f t="shared" si="6"/>
        <v>0.83383923319662112</v>
      </c>
      <c r="R91" s="10">
        <f t="shared" si="6"/>
        <v>0.87066038183890582</v>
      </c>
    </row>
    <row r="92" spans="1:18" x14ac:dyDescent="0.3">
      <c r="A92" s="15" t="s">
        <v>110</v>
      </c>
      <c r="B92" s="10">
        <f t="shared" si="5"/>
        <v>1.1724508963019669</v>
      </c>
      <c r="C92" s="10">
        <f t="shared" si="6"/>
        <v>0.98318188844788534</v>
      </c>
      <c r="D92" s="10">
        <f t="shared" si="6"/>
        <v>0.7377194698665972</v>
      </c>
      <c r="E92" s="10">
        <f t="shared" si="6"/>
        <v>0.94089393618335682</v>
      </c>
      <c r="F92" s="10">
        <f t="shared" si="6"/>
        <v>0.99188349760945982</v>
      </c>
      <c r="G92" s="10">
        <f t="shared" si="6"/>
        <v>0.76193588585124739</v>
      </c>
      <c r="H92" s="10">
        <f t="shared" si="6"/>
        <v>0.9381086068833856</v>
      </c>
      <c r="I92" s="10">
        <f t="shared" si="6"/>
        <v>0.8046720955804253</v>
      </c>
      <c r="J92" s="10">
        <f t="shared" si="6"/>
        <v>0.81883379719659344</v>
      </c>
      <c r="K92" s="10">
        <f t="shared" si="6"/>
        <v>0.85722920132702241</v>
      </c>
      <c r="L92" s="10">
        <f t="shared" si="6"/>
        <v>0.851707709681505</v>
      </c>
      <c r="M92" s="10">
        <f t="shared" si="6"/>
        <v>0.82199504558994452</v>
      </c>
      <c r="N92" s="10">
        <f t="shared" si="6"/>
        <v>0.91271483909922768</v>
      </c>
      <c r="O92" s="10">
        <f t="shared" si="6"/>
        <v>0.93404851215895257</v>
      </c>
      <c r="P92" s="10">
        <f t="shared" si="6"/>
        <v>0.94011493176657823</v>
      </c>
      <c r="Q92" s="10">
        <f t="shared" si="6"/>
        <v>0.84147619290292808</v>
      </c>
      <c r="R92" s="10">
        <f t="shared" si="6"/>
        <v>0.87166761651469105</v>
      </c>
    </row>
    <row r="93" spans="1:18" x14ac:dyDescent="0.3">
      <c r="A93" s="15" t="s">
        <v>111</v>
      </c>
      <c r="B93" s="10">
        <f t="shared" si="5"/>
        <v>1.1713307658828607</v>
      </c>
      <c r="C93" s="10">
        <f t="shared" si="6"/>
        <v>0.99459075560496135</v>
      </c>
      <c r="D93" s="10">
        <f t="shared" si="6"/>
        <v>0.73546676370562003</v>
      </c>
      <c r="E93" s="10">
        <f t="shared" si="6"/>
        <v>0.94534282882044729</v>
      </c>
      <c r="F93" s="10">
        <f t="shared" si="6"/>
        <v>0.98678517354275874</v>
      </c>
      <c r="G93" s="10">
        <f t="shared" si="6"/>
        <v>0.76569450967057395</v>
      </c>
      <c r="H93" s="10">
        <f t="shared" si="6"/>
        <v>0.93606872779339234</v>
      </c>
      <c r="I93" s="10">
        <f t="shared" si="6"/>
        <v>0.81202383798902278</v>
      </c>
      <c r="J93" s="10">
        <f t="shared" si="6"/>
        <v>0.82659855338959498</v>
      </c>
      <c r="K93" s="10">
        <f t="shared" si="6"/>
        <v>0.86291059479371057</v>
      </c>
      <c r="L93" s="10">
        <f t="shared" si="6"/>
        <v>0.83866329873649914</v>
      </c>
      <c r="M93" s="10">
        <f t="shared" si="6"/>
        <v>0.82306540003586481</v>
      </c>
      <c r="N93" s="10">
        <f t="shared" si="6"/>
        <v>0.91022751754714226</v>
      </c>
      <c r="O93" s="10">
        <f t="shared" si="6"/>
        <v>0.93797357559677486</v>
      </c>
      <c r="P93" s="10">
        <f t="shared" si="6"/>
        <v>0.94180075372767491</v>
      </c>
      <c r="Q93" s="10">
        <f t="shared" si="6"/>
        <v>0.8443136847080025</v>
      </c>
      <c r="R93" s="10">
        <f t="shared" si="6"/>
        <v>0.87038357761063334</v>
      </c>
    </row>
    <row r="94" spans="1:18" x14ac:dyDescent="0.3">
      <c r="A94" s="15" t="s">
        <v>112</v>
      </c>
      <c r="B94" s="10">
        <f t="shared" si="5"/>
        <v>1.1494331421286885</v>
      </c>
      <c r="C94" s="10">
        <f t="shared" si="6"/>
        <v>0.9945212543382127</v>
      </c>
      <c r="D94" s="10">
        <f t="shared" si="6"/>
        <v>0.73974603360071889</v>
      </c>
      <c r="E94" s="10">
        <f t="shared" si="6"/>
        <v>0.94579135011631932</v>
      </c>
      <c r="F94" s="10">
        <f t="shared" si="6"/>
        <v>0.98249118190779994</v>
      </c>
      <c r="G94" s="10">
        <f t="shared" si="6"/>
        <v>0.77073148045878104</v>
      </c>
      <c r="H94" s="10">
        <f t="shared" si="6"/>
        <v>0.93211751604178816</v>
      </c>
      <c r="I94" s="10">
        <f t="shared" si="6"/>
        <v>0.81989075826557167</v>
      </c>
      <c r="J94" s="10">
        <f t="shared" si="6"/>
        <v>0.83283268520687681</v>
      </c>
      <c r="K94" s="10">
        <f t="shared" si="6"/>
        <v>0.86896883402951774</v>
      </c>
      <c r="L94" s="10">
        <f t="shared" si="6"/>
        <v>0.84492887997792965</v>
      </c>
      <c r="M94" s="10">
        <f t="shared" si="6"/>
        <v>0.83083687621628222</v>
      </c>
      <c r="N94" s="10">
        <f t="shared" si="6"/>
        <v>0.91098888586514859</v>
      </c>
      <c r="O94" s="10">
        <f t="shared" si="6"/>
        <v>0.93691784685689516</v>
      </c>
      <c r="P94" s="10">
        <f t="shared" si="6"/>
        <v>0.94490999742515391</v>
      </c>
      <c r="Q94" s="10">
        <f t="shared" si="6"/>
        <v>0.846479120081439</v>
      </c>
      <c r="R94" s="10">
        <f t="shared" si="6"/>
        <v>0.87385364210370398</v>
      </c>
    </row>
    <row r="95" spans="1:18" x14ac:dyDescent="0.3">
      <c r="A95" s="15" t="s">
        <v>113</v>
      </c>
      <c r="B95" s="10">
        <f t="shared" si="5"/>
        <v>1.1347126828510619</v>
      </c>
      <c r="C95" s="10">
        <f t="shared" si="6"/>
        <v>1.0113826727319188</v>
      </c>
      <c r="D95" s="10">
        <f t="shared" si="6"/>
        <v>0.75234981304754256</v>
      </c>
      <c r="E95" s="10">
        <f t="shared" si="6"/>
        <v>0.94712627349309852</v>
      </c>
      <c r="F95" s="10">
        <f t="shared" si="6"/>
        <v>0.98997107479482704</v>
      </c>
      <c r="G95" s="10">
        <f t="shared" si="6"/>
        <v>0.77750972265014173</v>
      </c>
      <c r="H95" s="10">
        <f t="shared" si="6"/>
        <v>0.92925576708914448</v>
      </c>
      <c r="I95" s="10">
        <f t="shared" si="6"/>
        <v>0.82530132595336059</v>
      </c>
      <c r="J95" s="10">
        <f t="shared" si="6"/>
        <v>0.8401549107305808</v>
      </c>
      <c r="K95" s="10">
        <f t="shared" si="6"/>
        <v>0.87464249844184816</v>
      </c>
      <c r="L95" s="10">
        <f t="shared" si="6"/>
        <v>0.85147636896007606</v>
      </c>
      <c r="M95" s="10">
        <f t="shared" si="6"/>
        <v>0.83838968332045993</v>
      </c>
      <c r="N95" s="10">
        <f t="shared" si="6"/>
        <v>0.91424489885589244</v>
      </c>
      <c r="O95" s="10">
        <f t="shared" si="6"/>
        <v>0.93615426262962809</v>
      </c>
      <c r="P95" s="10">
        <f t="shared" si="6"/>
        <v>0.94598388380421783</v>
      </c>
      <c r="Q95" s="10">
        <f t="shared" si="6"/>
        <v>0.85125098038728242</v>
      </c>
      <c r="R95" s="10">
        <f t="shared" si="6"/>
        <v>0.87935461046571539</v>
      </c>
    </row>
    <row r="96" spans="1:18" x14ac:dyDescent="0.3">
      <c r="A96" s="15" t="s">
        <v>114</v>
      </c>
      <c r="B96" s="10">
        <f t="shared" si="5"/>
        <v>1.1508219047531212</v>
      </c>
      <c r="C96" s="10">
        <f t="shared" si="6"/>
        <v>1.0060242397856798</v>
      </c>
      <c r="D96" s="10">
        <f t="shared" si="6"/>
        <v>0.76597715870911021</v>
      </c>
      <c r="E96" s="10">
        <f t="shared" si="6"/>
        <v>0.95322862585688384</v>
      </c>
      <c r="F96" s="10">
        <f t="shared" si="6"/>
        <v>0.99134232343841211</v>
      </c>
      <c r="G96" s="10">
        <f t="shared" si="6"/>
        <v>0.78420919007657142</v>
      </c>
      <c r="H96" s="10">
        <f t="shared" si="6"/>
        <v>0.93509529617648623</v>
      </c>
      <c r="I96" s="10">
        <f t="shared" si="6"/>
        <v>0.83264145725352057</v>
      </c>
      <c r="J96" s="10">
        <f t="shared" si="6"/>
        <v>0.8533510698021356</v>
      </c>
      <c r="K96" s="10">
        <f t="shared" si="6"/>
        <v>0.88916759051131711</v>
      </c>
      <c r="L96" s="10">
        <f t="shared" si="6"/>
        <v>0.86941043041972355</v>
      </c>
      <c r="M96" s="10">
        <f t="shared" si="6"/>
        <v>0.84845868627445675</v>
      </c>
      <c r="N96" s="10">
        <f t="shared" si="6"/>
        <v>0.91911749073034665</v>
      </c>
      <c r="O96" s="10">
        <f t="shared" si="6"/>
        <v>0.94607759643605427</v>
      </c>
      <c r="P96" s="10">
        <f t="shared" si="6"/>
        <v>0.94711400716275373</v>
      </c>
      <c r="Q96" s="10">
        <f t="shared" si="6"/>
        <v>0.85507951443225361</v>
      </c>
      <c r="R96" s="10">
        <f t="shared" si="6"/>
        <v>0.87964587036130726</v>
      </c>
    </row>
    <row r="97" spans="1:18" x14ac:dyDescent="0.3">
      <c r="A97" s="15" t="s">
        <v>115</v>
      </c>
      <c r="B97" s="10">
        <f t="shared" si="5"/>
        <v>1.1782469838166298</v>
      </c>
      <c r="C97" s="10">
        <f t="shared" si="6"/>
        <v>1.0093075293389511</v>
      </c>
      <c r="D97" s="10">
        <f t="shared" si="6"/>
        <v>0.77119851259272154</v>
      </c>
      <c r="E97" s="10">
        <f t="shared" si="6"/>
        <v>0.95364525956900559</v>
      </c>
      <c r="F97" s="10">
        <f t="shared" si="6"/>
        <v>0.99325977125646836</v>
      </c>
      <c r="G97" s="10">
        <f t="shared" si="6"/>
        <v>0.78434617822912511</v>
      </c>
      <c r="H97" s="10">
        <f t="shared" si="6"/>
        <v>0.94664050485230933</v>
      </c>
      <c r="I97" s="10">
        <f t="shared" si="6"/>
        <v>0.84047329795574599</v>
      </c>
      <c r="J97" s="10">
        <f t="shared" si="6"/>
        <v>0.86639186892681908</v>
      </c>
      <c r="K97" s="10">
        <f t="shared" si="6"/>
        <v>0.89652299221070808</v>
      </c>
      <c r="L97" s="10">
        <f t="shared" si="6"/>
        <v>0.87195066240469465</v>
      </c>
      <c r="M97" s="10">
        <f t="shared" si="6"/>
        <v>0.85317902973647808</v>
      </c>
      <c r="N97" s="10">
        <f t="shared" si="6"/>
        <v>0.923301709263606</v>
      </c>
      <c r="O97" s="10">
        <f t="shared" si="6"/>
        <v>0.9460927471863595</v>
      </c>
      <c r="P97" s="10">
        <f t="shared" si="6"/>
        <v>0.94476896608225436</v>
      </c>
      <c r="Q97" s="10">
        <f t="shared" si="6"/>
        <v>0.85705756618675866</v>
      </c>
      <c r="R97" s="10">
        <f t="shared" si="6"/>
        <v>0.8857611542746382</v>
      </c>
    </row>
    <row r="98" spans="1:18" x14ac:dyDescent="0.3">
      <c r="A98" s="15" t="s">
        <v>116</v>
      </c>
      <c r="B98" s="10">
        <f t="shared" si="5"/>
        <v>1.1913118781841519</v>
      </c>
      <c r="C98" s="10">
        <f t="shared" si="6"/>
        <v>1.0023757578816779</v>
      </c>
      <c r="D98" s="10">
        <f t="shared" si="6"/>
        <v>0.77590232790833058</v>
      </c>
      <c r="E98" s="10">
        <f t="shared" si="6"/>
        <v>0.95880602372024959</v>
      </c>
      <c r="F98" s="10">
        <f t="shared" si="6"/>
        <v>1.0002124805168637</v>
      </c>
      <c r="G98" s="10">
        <f t="shared" si="6"/>
        <v>0.78936078649575303</v>
      </c>
      <c r="H98" s="10">
        <f t="shared" si="6"/>
        <v>0.94871230842657905</v>
      </c>
      <c r="I98" s="10">
        <f t="shared" si="6"/>
        <v>0.84304970473013585</v>
      </c>
      <c r="J98" s="10">
        <f t="shared" si="6"/>
        <v>0.88089079111868274</v>
      </c>
      <c r="K98" s="10">
        <f t="shared" si="6"/>
        <v>0.90016607628635337</v>
      </c>
      <c r="L98" s="10">
        <f t="shared" si="6"/>
        <v>0.87409347134233895</v>
      </c>
      <c r="M98" s="10">
        <f t="shared" si="6"/>
        <v>0.85895396811198854</v>
      </c>
      <c r="N98" s="10">
        <f t="shared" si="6"/>
        <v>0.92649334966153019</v>
      </c>
      <c r="O98" s="10">
        <f t="shared" si="6"/>
        <v>0.95008819706954584</v>
      </c>
      <c r="P98" s="10">
        <f t="shared" si="6"/>
        <v>0.94505102876805314</v>
      </c>
      <c r="Q98" s="10">
        <f t="shared" si="6"/>
        <v>0.857409877221469</v>
      </c>
      <c r="R98" s="10">
        <f t="shared" si="6"/>
        <v>0.88592291688132174</v>
      </c>
    </row>
    <row r="99" spans="1:18" x14ac:dyDescent="0.3">
      <c r="A99" s="15" t="s">
        <v>117</v>
      </c>
      <c r="B99" s="10">
        <f t="shared" si="5"/>
        <v>1.200458768177141</v>
      </c>
      <c r="C99" s="10">
        <f t="shared" si="6"/>
        <v>0.99447058628955098</v>
      </c>
      <c r="D99" s="10">
        <f t="shared" si="6"/>
        <v>0.7830998239168715</v>
      </c>
      <c r="E99" s="10">
        <f t="shared" si="6"/>
        <v>0.96267133720104781</v>
      </c>
      <c r="F99" s="10">
        <f t="shared" si="6"/>
        <v>1.0018017301694462</v>
      </c>
      <c r="G99" s="10">
        <f t="shared" si="6"/>
        <v>0.79924570911148662</v>
      </c>
      <c r="H99" s="10">
        <f t="shared" si="6"/>
        <v>0.95652288274911168</v>
      </c>
      <c r="I99" s="10">
        <f t="shared" si="6"/>
        <v>0.85055332355417212</v>
      </c>
      <c r="J99" s="10">
        <f t="shared" si="6"/>
        <v>0.88559264808505878</v>
      </c>
      <c r="K99" s="10">
        <f t="shared" si="6"/>
        <v>0.90652086749746241</v>
      </c>
      <c r="L99" s="10">
        <f t="shared" si="6"/>
        <v>0.88294132361237143</v>
      </c>
      <c r="M99" s="10">
        <f t="shared" si="6"/>
        <v>0.86216519168600292</v>
      </c>
      <c r="N99" s="10">
        <f t="shared" si="6"/>
        <v>0.93129371430569274</v>
      </c>
      <c r="O99" s="10">
        <f t="shared" si="6"/>
        <v>0.96010073686319541</v>
      </c>
      <c r="P99" s="10">
        <f t="shared" si="6"/>
        <v>0.94849418318859546</v>
      </c>
      <c r="Q99" s="10">
        <f t="shared" si="6"/>
        <v>0.86008970604056667</v>
      </c>
      <c r="R99" s="10">
        <f t="shared" si="6"/>
        <v>0.88678227444060942</v>
      </c>
    </row>
    <row r="100" spans="1:18" x14ac:dyDescent="0.3">
      <c r="A100" s="15" t="s">
        <v>118</v>
      </c>
      <c r="B100" s="10">
        <f t="shared" si="5"/>
        <v>1.2218969357043823</v>
      </c>
      <c r="C100" s="10">
        <f t="shared" si="6"/>
        <v>1.0012857256348109</v>
      </c>
      <c r="D100" s="10">
        <f t="shared" si="6"/>
        <v>0.79002018977848321</v>
      </c>
      <c r="E100" s="10">
        <f t="shared" si="6"/>
        <v>0.96673939266680065</v>
      </c>
      <c r="F100" s="10">
        <f t="shared" si="6"/>
        <v>0.9998738841001189</v>
      </c>
      <c r="G100" s="10">
        <f t="shared" si="6"/>
        <v>0.80283560719955638</v>
      </c>
      <c r="H100" s="10">
        <f t="shared" si="6"/>
        <v>0.95605451556451193</v>
      </c>
      <c r="I100" s="10">
        <f t="shared" si="6"/>
        <v>0.86062522293523036</v>
      </c>
      <c r="J100" s="10">
        <f t="shared" si="6"/>
        <v>0.8981848289182004</v>
      </c>
      <c r="K100" s="10">
        <f t="shared" si="6"/>
        <v>0.91131563590458142</v>
      </c>
      <c r="L100" s="10">
        <f t="shared" si="6"/>
        <v>0.90146701338314617</v>
      </c>
      <c r="M100" s="10">
        <f t="shared" si="6"/>
        <v>0.87151576648787177</v>
      </c>
      <c r="N100" s="10">
        <f t="shared" si="6"/>
        <v>0.93545856200368138</v>
      </c>
      <c r="O100" s="10">
        <f t="shared" si="6"/>
        <v>0.95846272334532934</v>
      </c>
      <c r="P100" s="10">
        <f t="shared" si="6"/>
        <v>0.94945085555113395</v>
      </c>
      <c r="Q100" s="10">
        <f t="shared" si="6"/>
        <v>0.86313496606226903</v>
      </c>
      <c r="R100" s="10">
        <f t="shared" ref="C100:R115" si="7">R34/R$57</f>
        <v>0.88911158218922282</v>
      </c>
    </row>
    <row r="101" spans="1:18" x14ac:dyDescent="0.3">
      <c r="A101" s="15" t="s">
        <v>119</v>
      </c>
      <c r="B101" s="10">
        <f t="shared" si="5"/>
        <v>1.2403835892219783</v>
      </c>
      <c r="C101" s="10">
        <f t="shared" si="7"/>
        <v>1.0029246936088758</v>
      </c>
      <c r="D101" s="10">
        <f t="shared" si="7"/>
        <v>0.80783147226268026</v>
      </c>
      <c r="E101" s="10">
        <f t="shared" si="7"/>
        <v>0.9732071161175766</v>
      </c>
      <c r="F101" s="10">
        <f t="shared" si="7"/>
        <v>1.0101200647440138</v>
      </c>
      <c r="G101" s="10">
        <f t="shared" si="7"/>
        <v>0.80987956876497913</v>
      </c>
      <c r="H101" s="10">
        <f t="shared" si="7"/>
        <v>0.9535733149493556</v>
      </c>
      <c r="I101" s="10">
        <f t="shared" si="7"/>
        <v>0.86605529728519415</v>
      </c>
      <c r="J101" s="10">
        <f t="shared" si="7"/>
        <v>0.90158265500796497</v>
      </c>
      <c r="K101" s="10">
        <f t="shared" si="7"/>
        <v>0.92683875290551532</v>
      </c>
      <c r="L101" s="10">
        <f t="shared" si="7"/>
        <v>0.91748119494149949</v>
      </c>
      <c r="M101" s="10">
        <f t="shared" si="7"/>
        <v>0.88241416713538745</v>
      </c>
      <c r="N101" s="10">
        <f t="shared" si="7"/>
        <v>0.94055303262237655</v>
      </c>
      <c r="O101" s="10">
        <f t="shared" si="7"/>
        <v>0.97131962967218044</v>
      </c>
      <c r="P101" s="10">
        <f t="shared" si="7"/>
        <v>0.95131246927740454</v>
      </c>
      <c r="Q101" s="10">
        <f t="shared" si="7"/>
        <v>0.86837826852730005</v>
      </c>
      <c r="R101" s="10">
        <f t="shared" si="7"/>
        <v>0.89240251044296204</v>
      </c>
    </row>
    <row r="102" spans="1:18" x14ac:dyDescent="0.3">
      <c r="A102" s="15" t="s">
        <v>120</v>
      </c>
      <c r="B102" s="10">
        <f t="shared" si="5"/>
        <v>1.2600152600659853</v>
      </c>
      <c r="C102" s="10">
        <f t="shared" si="7"/>
        <v>1.0068146613448006</v>
      </c>
      <c r="D102" s="10">
        <f t="shared" si="7"/>
        <v>0.82545080541727356</v>
      </c>
      <c r="E102" s="10">
        <f t="shared" si="7"/>
        <v>0.97805822879395199</v>
      </c>
      <c r="F102" s="10">
        <f t="shared" si="7"/>
        <v>1.0145645517256965</v>
      </c>
      <c r="G102" s="10">
        <f t="shared" si="7"/>
        <v>0.82114797761677538</v>
      </c>
      <c r="H102" s="10">
        <f t="shared" si="7"/>
        <v>0.95602556079970313</v>
      </c>
      <c r="I102" s="10">
        <f t="shared" si="7"/>
        <v>0.87277884599802236</v>
      </c>
      <c r="J102" s="10">
        <f t="shared" si="7"/>
        <v>0.89392434250450559</v>
      </c>
      <c r="K102" s="10">
        <f t="shared" si="7"/>
        <v>0.93474098433770469</v>
      </c>
      <c r="L102" s="10">
        <f t="shared" si="7"/>
        <v>0.92599744463085831</v>
      </c>
      <c r="M102" s="10">
        <f t="shared" si="7"/>
        <v>0.88941100784616411</v>
      </c>
      <c r="N102" s="10">
        <f t="shared" si="7"/>
        <v>0.94103045284288278</v>
      </c>
      <c r="O102" s="10">
        <f t="shared" si="7"/>
        <v>0.97593034948704527</v>
      </c>
      <c r="P102" s="10">
        <f t="shared" si="7"/>
        <v>0.95083969242292987</v>
      </c>
      <c r="Q102" s="10">
        <f t="shared" si="7"/>
        <v>0.87368920200514844</v>
      </c>
      <c r="R102" s="10">
        <f t="shared" si="7"/>
        <v>0.89849891143123328</v>
      </c>
    </row>
    <row r="103" spans="1:18" x14ac:dyDescent="0.3">
      <c r="A103" s="15" t="s">
        <v>121</v>
      </c>
      <c r="B103" s="10">
        <f t="shared" si="5"/>
        <v>1.2591109869693617</v>
      </c>
      <c r="C103" s="10">
        <f t="shared" si="7"/>
        <v>1.0092491176828524</v>
      </c>
      <c r="D103" s="10">
        <f t="shared" si="7"/>
        <v>0.83262561924982315</v>
      </c>
      <c r="E103" s="10">
        <f t="shared" si="7"/>
        <v>0.97913619886849002</v>
      </c>
      <c r="F103" s="10">
        <f t="shared" si="7"/>
        <v>1.0233964089292158</v>
      </c>
      <c r="G103" s="10">
        <f t="shared" si="7"/>
        <v>0.83715827315981017</v>
      </c>
      <c r="H103" s="10">
        <f t="shared" si="7"/>
        <v>0.95446868536882845</v>
      </c>
      <c r="I103" s="10">
        <f t="shared" si="7"/>
        <v>0.87999672245683225</v>
      </c>
      <c r="J103" s="10">
        <f t="shared" si="7"/>
        <v>0.90512403655902973</v>
      </c>
      <c r="K103" s="10">
        <f t="shared" si="7"/>
        <v>0.94299002558458522</v>
      </c>
      <c r="L103" s="10">
        <f t="shared" si="7"/>
        <v>0.93669276653616163</v>
      </c>
      <c r="M103" s="10">
        <f t="shared" si="7"/>
        <v>0.89943542357848738</v>
      </c>
      <c r="N103" s="10">
        <f t="shared" si="7"/>
        <v>0.94449688743749349</v>
      </c>
      <c r="O103" s="10">
        <f t="shared" si="7"/>
        <v>0.98259358832476373</v>
      </c>
      <c r="P103" s="10">
        <f t="shared" si="7"/>
        <v>0.96074612017508954</v>
      </c>
      <c r="Q103" s="10">
        <f t="shared" si="7"/>
        <v>0.88166102982821837</v>
      </c>
      <c r="R103" s="10">
        <f t="shared" si="7"/>
        <v>0.90577705483789273</v>
      </c>
    </row>
    <row r="104" spans="1:18" x14ac:dyDescent="0.3">
      <c r="A104" s="15" t="s">
        <v>122</v>
      </c>
      <c r="B104" s="10">
        <f t="shared" si="5"/>
        <v>1.2108015472629454</v>
      </c>
      <c r="C104" s="10">
        <f t="shared" si="7"/>
        <v>1.0161454215060628</v>
      </c>
      <c r="D104" s="10">
        <f t="shared" si="7"/>
        <v>0.84466215559323587</v>
      </c>
      <c r="E104" s="10">
        <f t="shared" si="7"/>
        <v>0.98015132494147206</v>
      </c>
      <c r="F104" s="10">
        <f t="shared" si="7"/>
        <v>1.024946980078701</v>
      </c>
      <c r="G104" s="10">
        <f t="shared" si="7"/>
        <v>0.84609976551277122</v>
      </c>
      <c r="H104" s="10">
        <f t="shared" si="7"/>
        <v>0.95168520973643722</v>
      </c>
      <c r="I104" s="10">
        <f t="shared" si="7"/>
        <v>0.88725608096425601</v>
      </c>
      <c r="J104" s="10">
        <f t="shared" si="7"/>
        <v>0.91220715846011313</v>
      </c>
      <c r="K104" s="10">
        <f t="shared" si="7"/>
        <v>0.94520385596618961</v>
      </c>
      <c r="L104" s="10">
        <f t="shared" si="7"/>
        <v>0.93575980599940756</v>
      </c>
      <c r="M104" s="10">
        <f t="shared" si="7"/>
        <v>0.90666854748422221</v>
      </c>
      <c r="N104" s="10">
        <f t="shared" si="7"/>
        <v>0.94918699186991873</v>
      </c>
      <c r="O104" s="10">
        <f t="shared" si="7"/>
        <v>0.97966803279328951</v>
      </c>
      <c r="P104" s="10">
        <f t="shared" si="7"/>
        <v>0.96265320334261806</v>
      </c>
      <c r="Q104" s="10">
        <f t="shared" si="7"/>
        <v>0.88825204975001926</v>
      </c>
      <c r="R104" s="10">
        <f t="shared" si="7"/>
        <v>0.91195056389847684</v>
      </c>
    </row>
    <row r="105" spans="1:18" x14ac:dyDescent="0.3">
      <c r="A105" s="15" t="s">
        <v>123</v>
      </c>
      <c r="B105" s="10">
        <f t="shared" si="5"/>
        <v>1.1194469441146928</v>
      </c>
      <c r="C105" s="10">
        <f t="shared" si="7"/>
        <v>1.013259637134555</v>
      </c>
      <c r="D105" s="10">
        <f t="shared" si="7"/>
        <v>0.85118394165344247</v>
      </c>
      <c r="E105" s="10">
        <f t="shared" si="7"/>
        <v>0.98031642260322283</v>
      </c>
      <c r="F105" s="10">
        <f t="shared" si="7"/>
        <v>1.0299661404751861</v>
      </c>
      <c r="G105" s="10">
        <f t="shared" si="7"/>
        <v>0.85475462801617508</v>
      </c>
      <c r="H105" s="10">
        <f t="shared" si="7"/>
        <v>0.95172721005462146</v>
      </c>
      <c r="I105" s="10">
        <f t="shared" si="7"/>
        <v>0.89664809305965842</v>
      </c>
      <c r="J105" s="10">
        <f t="shared" si="7"/>
        <v>0.92131953960257784</v>
      </c>
      <c r="K105" s="10">
        <f t="shared" si="7"/>
        <v>0.94484015200588656</v>
      </c>
      <c r="L105" s="10">
        <f t="shared" si="7"/>
        <v>0.94715279384041418</v>
      </c>
      <c r="M105" s="10">
        <f t="shared" si="7"/>
        <v>0.91188236816746093</v>
      </c>
      <c r="N105" s="10">
        <f t="shared" si="7"/>
        <v>0.94956755791407277</v>
      </c>
      <c r="O105" s="10">
        <f t="shared" si="7"/>
        <v>0.97626420951843507</v>
      </c>
      <c r="P105" s="10">
        <f t="shared" si="7"/>
        <v>0.96124136841366048</v>
      </c>
      <c r="Q105" s="10">
        <f t="shared" si="7"/>
        <v>0.89504691564878325</v>
      </c>
      <c r="R105" s="10">
        <f t="shared" si="7"/>
        <v>0.91934019370460063</v>
      </c>
    </row>
    <row r="106" spans="1:18" x14ac:dyDescent="0.3">
      <c r="A106" s="15" t="s">
        <v>124</v>
      </c>
      <c r="B106" s="10">
        <f t="shared" si="5"/>
        <v>1.0750620232967807</v>
      </c>
      <c r="C106" s="10">
        <f t="shared" si="7"/>
        <v>1.0211546751169498</v>
      </c>
      <c r="D106" s="10">
        <f t="shared" si="7"/>
        <v>0.86119957537155001</v>
      </c>
      <c r="E106" s="10">
        <f t="shared" si="7"/>
        <v>0.98090908062746718</v>
      </c>
      <c r="F106" s="10">
        <f t="shared" si="7"/>
        <v>1.0362964528115191</v>
      </c>
      <c r="G106" s="10">
        <f t="shared" si="7"/>
        <v>0.86669216702441909</v>
      </c>
      <c r="H106" s="10">
        <f t="shared" si="7"/>
        <v>0.95179880150607199</v>
      </c>
      <c r="I106" s="10">
        <f t="shared" si="7"/>
        <v>0.90294049404178534</v>
      </c>
      <c r="J106" s="10">
        <f t="shared" si="7"/>
        <v>0.93003004199717776</v>
      </c>
      <c r="K106" s="10">
        <f t="shared" si="7"/>
        <v>0.95143881404064379</v>
      </c>
      <c r="L106" s="10">
        <f t="shared" si="7"/>
        <v>0.96003877825584838</v>
      </c>
      <c r="M106" s="10">
        <f t="shared" si="7"/>
        <v>0.9205676568744986</v>
      </c>
      <c r="N106" s="10">
        <f t="shared" si="7"/>
        <v>0.9504690104432425</v>
      </c>
      <c r="O106" s="10">
        <f t="shared" si="7"/>
        <v>0.97680871933153535</v>
      </c>
      <c r="P106" s="10">
        <f t="shared" si="7"/>
        <v>0.96877191545141705</v>
      </c>
      <c r="Q106" s="10">
        <f t="shared" si="7"/>
        <v>0.90070024407655491</v>
      </c>
      <c r="R106" s="10">
        <f t="shared" si="7"/>
        <v>0.92601093076520202</v>
      </c>
    </row>
    <row r="107" spans="1:18" x14ac:dyDescent="0.3">
      <c r="A107" s="15" t="s">
        <v>125</v>
      </c>
      <c r="B107" s="10">
        <f t="shared" si="5"/>
        <v>1.0333718787609427</v>
      </c>
      <c r="C107" s="10">
        <f t="shared" si="7"/>
        <v>1.0182147810934756</v>
      </c>
      <c r="D107" s="10">
        <f t="shared" si="7"/>
        <v>0.88140728069921193</v>
      </c>
      <c r="E107" s="10">
        <f t="shared" si="7"/>
        <v>0.9817872283102691</v>
      </c>
      <c r="F107" s="10">
        <f t="shared" si="7"/>
        <v>1.0341044762017648</v>
      </c>
      <c r="G107" s="10">
        <f t="shared" si="7"/>
        <v>0.87219379255965412</v>
      </c>
      <c r="H107" s="10">
        <f t="shared" si="7"/>
        <v>0.9492818581958955</v>
      </c>
      <c r="I107" s="10">
        <f t="shared" si="7"/>
        <v>0.90837644408018037</v>
      </c>
      <c r="J107" s="10">
        <f t="shared" si="7"/>
        <v>0.92630544574048435</v>
      </c>
      <c r="K107" s="10">
        <f t="shared" si="7"/>
        <v>0.96306590770735845</v>
      </c>
      <c r="L107" s="10">
        <f t="shared" si="7"/>
        <v>0.96611959315198914</v>
      </c>
      <c r="M107" s="10">
        <f t="shared" si="7"/>
        <v>0.92991651952230725</v>
      </c>
      <c r="N107" s="10">
        <f t="shared" si="7"/>
        <v>0.95634032242519063</v>
      </c>
      <c r="O107" s="10">
        <f t="shared" si="7"/>
        <v>0.9749238776708038</v>
      </c>
      <c r="P107" s="10">
        <f t="shared" si="7"/>
        <v>0.97023741251375195</v>
      </c>
      <c r="Q107" s="10">
        <f t="shared" si="7"/>
        <v>0.9077669046112693</v>
      </c>
      <c r="R107" s="10">
        <f t="shared" si="7"/>
        <v>0.92909169843559514</v>
      </c>
    </row>
    <row r="108" spans="1:18" x14ac:dyDescent="0.3">
      <c r="A108" s="15" t="s">
        <v>126</v>
      </c>
      <c r="B108" s="10">
        <f t="shared" si="5"/>
        <v>0.94490880485605055</v>
      </c>
      <c r="C108" s="10">
        <f t="shared" si="7"/>
        <v>1.0050858292844305</v>
      </c>
      <c r="D108" s="10">
        <f t="shared" si="7"/>
        <v>0.88238676574663844</v>
      </c>
      <c r="E108" s="10">
        <f t="shared" si="7"/>
        <v>0.98110512985720166</v>
      </c>
      <c r="F108" s="10">
        <f t="shared" si="7"/>
        <v>1.0360053134619922</v>
      </c>
      <c r="G108" s="10">
        <f t="shared" si="7"/>
        <v>0.87496326943182079</v>
      </c>
      <c r="H108" s="10">
        <f t="shared" si="7"/>
        <v>0.9569000371214933</v>
      </c>
      <c r="I108" s="10">
        <f t="shared" si="7"/>
        <v>0.91603783059346633</v>
      </c>
      <c r="J108" s="10">
        <f t="shared" si="7"/>
        <v>0.93428747861976802</v>
      </c>
      <c r="K108" s="10">
        <f t="shared" si="7"/>
        <v>0.95969605036347116</v>
      </c>
      <c r="L108" s="10">
        <f t="shared" si="7"/>
        <v>0.96256617951381029</v>
      </c>
      <c r="M108" s="10">
        <f t="shared" si="7"/>
        <v>0.93676956303074699</v>
      </c>
      <c r="N108" s="10">
        <f t="shared" si="7"/>
        <v>0.96107371594985136</v>
      </c>
      <c r="O108" s="10">
        <f t="shared" si="7"/>
        <v>0.974079715910523</v>
      </c>
      <c r="P108" s="10">
        <f t="shared" si="7"/>
        <v>0.97198959528100914</v>
      </c>
      <c r="Q108" s="10">
        <f t="shared" si="7"/>
        <v>0.91399481352857792</v>
      </c>
      <c r="R108" s="10">
        <f t="shared" si="7"/>
        <v>0.93325701009307449</v>
      </c>
    </row>
    <row r="109" spans="1:18" x14ac:dyDescent="0.3">
      <c r="A109" s="15" t="s">
        <v>127</v>
      </c>
      <c r="B109" s="10">
        <f t="shared" si="5"/>
        <v>0.87583420547304081</v>
      </c>
      <c r="C109" s="10">
        <f t="shared" si="7"/>
        <v>1.0123415416528165</v>
      </c>
      <c r="D109" s="10">
        <f t="shared" si="7"/>
        <v>0.88871196036801126</v>
      </c>
      <c r="E109" s="10">
        <f t="shared" si="7"/>
        <v>0.98103348827740655</v>
      </c>
      <c r="F109" s="10">
        <f t="shared" si="7"/>
        <v>1.0330595653037815</v>
      </c>
      <c r="G109" s="10">
        <f t="shared" si="7"/>
        <v>0.87842182565106608</v>
      </c>
      <c r="H109" s="10">
        <f t="shared" si="7"/>
        <v>0.95531632815400114</v>
      </c>
      <c r="I109" s="10">
        <f t="shared" si="7"/>
        <v>0.91850934775740767</v>
      </c>
      <c r="J109" s="10">
        <f t="shared" si="7"/>
        <v>0.94051527165553783</v>
      </c>
      <c r="K109" s="10">
        <f t="shared" si="7"/>
        <v>0.95833217432038087</v>
      </c>
      <c r="L109" s="10">
        <f t="shared" si="7"/>
        <v>0.96461609166209372</v>
      </c>
      <c r="M109" s="10">
        <f t="shared" si="7"/>
        <v>0.93807456270101652</v>
      </c>
      <c r="N109" s="10">
        <f t="shared" si="7"/>
        <v>0.96250077955800473</v>
      </c>
      <c r="O109" s="10">
        <f t="shared" si="7"/>
        <v>0.97166965956264073</v>
      </c>
      <c r="P109" s="10">
        <f t="shared" si="7"/>
        <v>0.97479617752393422</v>
      </c>
      <c r="Q109" s="10">
        <f t="shared" si="7"/>
        <v>0.92079658477886528</v>
      </c>
      <c r="R109" s="10">
        <f t="shared" si="7"/>
        <v>0.93644201955935646</v>
      </c>
    </row>
    <row r="110" spans="1:18" x14ac:dyDescent="0.3">
      <c r="A110" s="15" t="s">
        <v>128</v>
      </c>
      <c r="B110" s="10">
        <f t="shared" si="5"/>
        <v>0.86105661610379081</v>
      </c>
      <c r="C110" s="10">
        <f t="shared" si="7"/>
        <v>1.0134876433535325</v>
      </c>
      <c r="D110" s="10">
        <f t="shared" si="7"/>
        <v>0.89597791805250604</v>
      </c>
      <c r="E110" s="10">
        <f t="shared" si="7"/>
        <v>0.98177993417704346</v>
      </c>
      <c r="F110" s="10">
        <f t="shared" si="7"/>
        <v>1.0329862610212786</v>
      </c>
      <c r="G110" s="10">
        <f t="shared" si="7"/>
        <v>0.88630867214185183</v>
      </c>
      <c r="H110" s="10">
        <f t="shared" si="7"/>
        <v>0.96223662300471968</v>
      </c>
      <c r="I110" s="10">
        <f t="shared" si="7"/>
        <v>0.9255486157562256</v>
      </c>
      <c r="J110" s="10">
        <f t="shared" si="7"/>
        <v>0.95501890607365769</v>
      </c>
      <c r="K110" s="10">
        <f t="shared" si="7"/>
        <v>0.95809914971772026</v>
      </c>
      <c r="L110" s="10">
        <f t="shared" si="7"/>
        <v>0.97729825745935284</v>
      </c>
      <c r="M110" s="10">
        <f t="shared" si="7"/>
        <v>0.9488797919008195</v>
      </c>
      <c r="N110" s="10">
        <f t="shared" si="7"/>
        <v>0.96870334463456209</v>
      </c>
      <c r="O110" s="10">
        <f t="shared" si="7"/>
        <v>0.9694151531825782</v>
      </c>
      <c r="P110" s="10">
        <f t="shared" si="7"/>
        <v>0.97949720278083363</v>
      </c>
      <c r="Q110" s="10">
        <f t="shared" si="7"/>
        <v>0.92910013187840335</v>
      </c>
      <c r="R110" s="10">
        <f t="shared" si="7"/>
        <v>0.94283018354069037</v>
      </c>
    </row>
    <row r="111" spans="1:18" x14ac:dyDescent="0.3">
      <c r="A111" s="15" t="s">
        <v>129</v>
      </c>
      <c r="B111" s="10">
        <f t="shared" si="5"/>
        <v>0.86627638872236634</v>
      </c>
      <c r="C111" s="10">
        <f t="shared" si="7"/>
        <v>1.0183919280636076</v>
      </c>
      <c r="D111" s="10">
        <f t="shared" si="7"/>
        <v>0.90641900296853439</v>
      </c>
      <c r="E111" s="10">
        <f t="shared" si="7"/>
        <v>0.98533892801111467</v>
      </c>
      <c r="F111" s="10">
        <f t="shared" si="7"/>
        <v>1.0330751872214026</v>
      </c>
      <c r="G111" s="10">
        <f t="shared" si="7"/>
        <v>0.89260642368289411</v>
      </c>
      <c r="H111" s="10">
        <f t="shared" si="7"/>
        <v>0.96642732141910159</v>
      </c>
      <c r="I111" s="10">
        <f t="shared" si="7"/>
        <v>0.92830578177311029</v>
      </c>
      <c r="J111" s="10">
        <f t="shared" si="7"/>
        <v>0.95973170640811567</v>
      </c>
      <c r="K111" s="10">
        <f t="shared" si="7"/>
        <v>0.96507922108115973</v>
      </c>
      <c r="L111" s="10">
        <f t="shared" si="7"/>
        <v>0.98104796959172014</v>
      </c>
      <c r="M111" s="10">
        <f t="shared" si="7"/>
        <v>0.94815080892721526</v>
      </c>
      <c r="N111" s="10">
        <f t="shared" si="7"/>
        <v>0.96996114966379776</v>
      </c>
      <c r="O111" s="10">
        <f t="shared" si="7"/>
        <v>0.96873054988459273</v>
      </c>
      <c r="P111" s="10">
        <f t="shared" si="7"/>
        <v>0.97856382107160389</v>
      </c>
      <c r="Q111" s="10">
        <f t="shared" si="7"/>
        <v>0.93556130357016343</v>
      </c>
      <c r="R111" s="10">
        <f t="shared" si="7"/>
        <v>0.94317504008680675</v>
      </c>
    </row>
    <row r="112" spans="1:18" x14ac:dyDescent="0.3">
      <c r="A112" s="15" t="s">
        <v>130</v>
      </c>
      <c r="B112" s="10">
        <f t="shared" si="5"/>
        <v>0.89679414179769257</v>
      </c>
      <c r="C112" s="10">
        <f t="shared" si="7"/>
        <v>1.0123342282457928</v>
      </c>
      <c r="D112" s="10">
        <f t="shared" si="7"/>
        <v>0.90908591359125046</v>
      </c>
      <c r="E112" s="10">
        <f t="shared" si="7"/>
        <v>0.98559896580054474</v>
      </c>
      <c r="F112" s="10">
        <f t="shared" si="7"/>
        <v>1.0315867438119213</v>
      </c>
      <c r="G112" s="10">
        <f t="shared" si="7"/>
        <v>0.89679774205720808</v>
      </c>
      <c r="H112" s="10">
        <f t="shared" si="7"/>
        <v>0.97789054462533798</v>
      </c>
      <c r="I112" s="10">
        <f t="shared" si="7"/>
        <v>0.93404424404609876</v>
      </c>
      <c r="J112" s="10">
        <f t="shared" si="7"/>
        <v>0.96140941443484529</v>
      </c>
      <c r="K112" s="10">
        <f t="shared" si="7"/>
        <v>0.96653298751079408</v>
      </c>
      <c r="L112" s="10">
        <f t="shared" si="7"/>
        <v>0.97595254290085398</v>
      </c>
      <c r="M112" s="10">
        <f t="shared" si="7"/>
        <v>0.954250599604067</v>
      </c>
      <c r="N112" s="10">
        <f t="shared" si="7"/>
        <v>0.96934016084407704</v>
      </c>
      <c r="O112" s="10">
        <f t="shared" si="7"/>
        <v>0.97011613016138654</v>
      </c>
      <c r="P112" s="10">
        <f t="shared" si="7"/>
        <v>0.98058308560192864</v>
      </c>
      <c r="Q112" s="10">
        <f t="shared" si="7"/>
        <v>0.94072751469079019</v>
      </c>
      <c r="R112" s="10">
        <f t="shared" si="7"/>
        <v>0.94674089433826203</v>
      </c>
    </row>
    <row r="113" spans="1:18" x14ac:dyDescent="0.3">
      <c r="A113" s="15" t="s">
        <v>131</v>
      </c>
      <c r="B113" s="10">
        <f t="shared" si="5"/>
        <v>0.9404391895007701</v>
      </c>
      <c r="C113" s="10">
        <f t="shared" si="7"/>
        <v>1.0084288210950398</v>
      </c>
      <c r="D113" s="10">
        <f t="shared" si="7"/>
        <v>0.92199709124680862</v>
      </c>
      <c r="E113" s="10">
        <f t="shared" si="7"/>
        <v>0.98976091868211236</v>
      </c>
      <c r="F113" s="10">
        <f t="shared" si="7"/>
        <v>1.0339734615078482</v>
      </c>
      <c r="G113" s="10">
        <f t="shared" si="7"/>
        <v>0.9102605568189962</v>
      </c>
      <c r="H113" s="10">
        <f t="shared" si="7"/>
        <v>0.97061600466670206</v>
      </c>
      <c r="I113" s="10">
        <f t="shared" si="7"/>
        <v>0.94029632876606972</v>
      </c>
      <c r="J113" s="10">
        <f t="shared" si="7"/>
        <v>0.96274301034522625</v>
      </c>
      <c r="K113" s="10">
        <f t="shared" si="7"/>
        <v>0.97420099994425002</v>
      </c>
      <c r="L113" s="10">
        <f t="shared" si="7"/>
        <v>0.99346202746341539</v>
      </c>
      <c r="M113" s="10">
        <f t="shared" si="7"/>
        <v>0.96676194433093365</v>
      </c>
      <c r="N113" s="10">
        <f t="shared" si="7"/>
        <v>0.97396311698472626</v>
      </c>
      <c r="O113" s="10">
        <f t="shared" si="7"/>
        <v>0.97357838233876359</v>
      </c>
      <c r="P113" s="10">
        <f t="shared" si="7"/>
        <v>0.98716310479623581</v>
      </c>
      <c r="Q113" s="10">
        <f t="shared" si="7"/>
        <v>0.94431710976235783</v>
      </c>
      <c r="R113" s="10">
        <f t="shared" si="7"/>
        <v>0.95415588025689912</v>
      </c>
    </row>
    <row r="114" spans="1:18" x14ac:dyDescent="0.3">
      <c r="A114" s="15" t="s">
        <v>132</v>
      </c>
      <c r="B114" s="10">
        <f t="shared" si="5"/>
        <v>0.95735525957703116</v>
      </c>
      <c r="C114" s="10">
        <f t="shared" si="7"/>
        <v>1.0062110901651309</v>
      </c>
      <c r="D114" s="10">
        <f t="shared" si="7"/>
        <v>0.92653896110954115</v>
      </c>
      <c r="E114" s="10">
        <f t="shared" si="7"/>
        <v>0.99259483008520344</v>
      </c>
      <c r="F114" s="10">
        <f t="shared" si="7"/>
        <v>1.028482408882869</v>
      </c>
      <c r="G114" s="10">
        <f t="shared" si="7"/>
        <v>0.91879246592886432</v>
      </c>
      <c r="H114" s="10">
        <f t="shared" si="7"/>
        <v>0.97101659861059564</v>
      </c>
      <c r="I114" s="10">
        <f t="shared" si="7"/>
        <v>0.944512133656632</v>
      </c>
      <c r="J114" s="10">
        <f t="shared" si="7"/>
        <v>0.96606620625266004</v>
      </c>
      <c r="K114" s="10">
        <f t="shared" si="7"/>
        <v>0.97917295666361681</v>
      </c>
      <c r="L114" s="10">
        <f t="shared" si="7"/>
        <v>0.9948872847766681</v>
      </c>
      <c r="M114" s="10">
        <f t="shared" si="7"/>
        <v>0.96790651190170829</v>
      </c>
      <c r="N114" s="10">
        <f t="shared" si="7"/>
        <v>0.97303455709766307</v>
      </c>
      <c r="O114" s="10">
        <f t="shared" si="7"/>
        <v>0.9779844651136308</v>
      </c>
      <c r="P114" s="10">
        <f t="shared" si="7"/>
        <v>0.99480308279300556</v>
      </c>
      <c r="Q114" s="10">
        <f t="shared" si="7"/>
        <v>0.95013720242941313</v>
      </c>
      <c r="R114" s="10">
        <f t="shared" si="7"/>
        <v>0.95900439827932626</v>
      </c>
    </row>
    <row r="115" spans="1:18" x14ac:dyDescent="0.3">
      <c r="A115" s="15" t="s">
        <v>133</v>
      </c>
      <c r="B115" s="10">
        <f t="shared" si="5"/>
        <v>0.97243833573345595</v>
      </c>
      <c r="C115" s="10">
        <f t="shared" si="7"/>
        <v>1.0070788521985294</v>
      </c>
      <c r="D115" s="10">
        <f t="shared" si="7"/>
        <v>0.94207719518174737</v>
      </c>
      <c r="E115" s="10">
        <f t="shared" si="7"/>
        <v>0.99448297757847481</v>
      </c>
      <c r="F115" s="10">
        <f t="shared" si="7"/>
        <v>1.036932069000402</v>
      </c>
      <c r="G115" s="10">
        <f t="shared" si="7"/>
        <v>0.92811435388080243</v>
      </c>
      <c r="H115" s="10">
        <f t="shared" si="7"/>
        <v>0.96957129978257406</v>
      </c>
      <c r="I115" s="10">
        <f t="shared" si="7"/>
        <v>0.9484982505613051</v>
      </c>
      <c r="J115" s="10">
        <f t="shared" si="7"/>
        <v>0.96718958185617776</v>
      </c>
      <c r="K115" s="10">
        <f t="shared" si="7"/>
        <v>0.983425931823113</v>
      </c>
      <c r="L115" s="10">
        <f t="shared" si="7"/>
        <v>0.99916611903495733</v>
      </c>
      <c r="M115" s="10">
        <f t="shared" si="7"/>
        <v>0.97451480639970778</v>
      </c>
      <c r="N115" s="10">
        <f t="shared" si="7"/>
        <v>0.9781057590910639</v>
      </c>
      <c r="O115" s="10">
        <f t="shared" si="7"/>
        <v>0.9876022361420399</v>
      </c>
      <c r="P115" s="10">
        <f t="shared" si="7"/>
        <v>0.99536627185693216</v>
      </c>
      <c r="Q115" s="10">
        <f t="shared" si="7"/>
        <v>0.95479487584247014</v>
      </c>
      <c r="R115" s="10">
        <f t="shared" si="7"/>
        <v>0.96252366570501258</v>
      </c>
    </row>
    <row r="116" spans="1:18" x14ac:dyDescent="0.3">
      <c r="A116" s="15" t="s">
        <v>134</v>
      </c>
      <c r="B116" s="10">
        <f t="shared" si="5"/>
        <v>0.99681282893720757</v>
      </c>
      <c r="C116" s="10">
        <f t="shared" ref="C116:R131" si="8">C50/C$57</f>
        <v>1.0017003910330555</v>
      </c>
      <c r="D116" s="10">
        <f t="shared" si="8"/>
        <v>0.95104963750788041</v>
      </c>
      <c r="E116" s="10">
        <f t="shared" si="8"/>
        <v>0.99207059820835519</v>
      </c>
      <c r="F116" s="10">
        <f t="shared" si="8"/>
        <v>1.0366501663083312</v>
      </c>
      <c r="G116" s="10">
        <f t="shared" si="8"/>
        <v>0.94088372809786458</v>
      </c>
      <c r="H116" s="10">
        <f t="shared" si="8"/>
        <v>0.96848915522087287</v>
      </c>
      <c r="I116" s="10">
        <f t="shared" si="8"/>
        <v>0.9561024854844703</v>
      </c>
      <c r="J116" s="10">
        <f t="shared" si="8"/>
        <v>0.97368506283119827</v>
      </c>
      <c r="K116" s="10">
        <f t="shared" si="8"/>
        <v>0.9885180772363471</v>
      </c>
      <c r="L116" s="10">
        <f t="shared" si="8"/>
        <v>0.99851694626991594</v>
      </c>
      <c r="M116" s="10">
        <f t="shared" si="8"/>
        <v>0.97775821075497171</v>
      </c>
      <c r="N116" s="10">
        <f t="shared" si="8"/>
        <v>0.98011117205837339</v>
      </c>
      <c r="O116" s="10">
        <f t="shared" si="8"/>
        <v>0.99271568231064289</v>
      </c>
      <c r="P116" s="10">
        <f t="shared" si="8"/>
        <v>0.99850190772687875</v>
      </c>
      <c r="Q116" s="10">
        <f t="shared" si="8"/>
        <v>0.96158865069569355</v>
      </c>
      <c r="R116" s="10">
        <f t="shared" si="8"/>
        <v>0.96552172415125448</v>
      </c>
    </row>
    <row r="117" spans="1:18" x14ac:dyDescent="0.3">
      <c r="A117" s="15" t="s">
        <v>135</v>
      </c>
      <c r="B117" s="10">
        <f t="shared" si="5"/>
        <v>1.03907617750572</v>
      </c>
      <c r="C117" s="10">
        <f t="shared" si="8"/>
        <v>1.0087221699767719</v>
      </c>
      <c r="D117" s="10">
        <f t="shared" si="8"/>
        <v>0.97099659216345546</v>
      </c>
      <c r="E117" s="10">
        <f t="shared" si="8"/>
        <v>0.99322060269832102</v>
      </c>
      <c r="F117" s="10">
        <f t="shared" si="8"/>
        <v>1.0341691888970188</v>
      </c>
      <c r="G117" s="10">
        <f t="shared" si="8"/>
        <v>0.96098221132745809</v>
      </c>
      <c r="H117" s="10">
        <f t="shared" si="8"/>
        <v>0.97174948295062835</v>
      </c>
      <c r="I117" s="10">
        <f t="shared" si="8"/>
        <v>0.96324925520350124</v>
      </c>
      <c r="J117" s="10">
        <f t="shared" si="8"/>
        <v>0.98224648426061401</v>
      </c>
      <c r="K117" s="10">
        <f t="shared" si="8"/>
        <v>0.99588767015613278</v>
      </c>
      <c r="L117" s="10">
        <f t="shared" si="8"/>
        <v>1.002959711478427</v>
      </c>
      <c r="M117" s="10">
        <f t="shared" si="8"/>
        <v>0.98330431988872824</v>
      </c>
      <c r="N117" s="10">
        <f t="shared" si="8"/>
        <v>0.98577442473343846</v>
      </c>
      <c r="O117" s="10">
        <f t="shared" si="8"/>
        <v>1.0029247062741702</v>
      </c>
      <c r="P117" s="10">
        <f t="shared" si="8"/>
        <v>1.004875822195173</v>
      </c>
      <c r="Q117" s="10">
        <f t="shared" si="8"/>
        <v>0.96543653353563241</v>
      </c>
      <c r="R117" s="10">
        <f t="shared" si="8"/>
        <v>0.97350906729217113</v>
      </c>
    </row>
    <row r="118" spans="1:18" x14ac:dyDescent="0.3">
      <c r="A118" s="15" t="s">
        <v>136</v>
      </c>
      <c r="B118" s="10">
        <f t="shared" si="5"/>
        <v>1.0505959243151088</v>
      </c>
      <c r="C118" s="10">
        <f t="shared" si="8"/>
        <v>0.99890614374946041</v>
      </c>
      <c r="D118" s="10">
        <f t="shared" si="8"/>
        <v>0.97679507722054348</v>
      </c>
      <c r="E118" s="10">
        <f t="shared" si="8"/>
        <v>0.99732462444865055</v>
      </c>
      <c r="F118" s="10">
        <f t="shared" si="8"/>
        <v>1.0259957941188784</v>
      </c>
      <c r="G118" s="10">
        <f t="shared" si="8"/>
        <v>0.97325650360184113</v>
      </c>
      <c r="H118" s="10">
        <f t="shared" si="8"/>
        <v>0.97910505382616531</v>
      </c>
      <c r="I118" s="10">
        <f t="shared" si="8"/>
        <v>0.97004907876826663</v>
      </c>
      <c r="J118" s="10">
        <f t="shared" si="8"/>
        <v>0.98594507955314303</v>
      </c>
      <c r="K118" s="10">
        <f t="shared" si="8"/>
        <v>0.99866018793097289</v>
      </c>
      <c r="L118" s="10">
        <f t="shared" si="8"/>
        <v>1.0032394290799398</v>
      </c>
      <c r="M118" s="10">
        <f t="shared" si="8"/>
        <v>0.98208480329326098</v>
      </c>
      <c r="N118" s="10">
        <f t="shared" si="8"/>
        <v>0.98598201158092469</v>
      </c>
      <c r="O118" s="10">
        <f t="shared" si="8"/>
        <v>1.0067734724357913</v>
      </c>
      <c r="P118" s="10">
        <f t="shared" si="8"/>
        <v>1.0097967041969991</v>
      </c>
      <c r="Q118" s="10">
        <f t="shared" si="8"/>
        <v>0.96939357617244937</v>
      </c>
      <c r="R118" s="10">
        <f t="shared" si="8"/>
        <v>0.97771640435835372</v>
      </c>
    </row>
    <row r="119" spans="1:18" x14ac:dyDescent="0.3">
      <c r="A119" s="15" t="s">
        <v>137</v>
      </c>
      <c r="B119" s="10">
        <f t="shared" si="5"/>
        <v>1.058275255343329</v>
      </c>
      <c r="C119" s="10">
        <f t="shared" si="8"/>
        <v>1.0062674464192551</v>
      </c>
      <c r="D119" s="10">
        <f t="shared" si="8"/>
        <v>0.97912669923842222</v>
      </c>
      <c r="E119" s="10">
        <f t="shared" si="8"/>
        <v>0.99640754238982598</v>
      </c>
      <c r="F119" s="10">
        <f t="shared" si="8"/>
        <v>1.0167918529409143</v>
      </c>
      <c r="G119" s="10">
        <f t="shared" si="8"/>
        <v>0.98019938859348199</v>
      </c>
      <c r="H119" s="10">
        <f t="shared" si="8"/>
        <v>0.98720263032295708</v>
      </c>
      <c r="I119" s="10">
        <f t="shared" si="8"/>
        <v>0.9767691924632429</v>
      </c>
      <c r="J119" s="10">
        <f t="shared" si="8"/>
        <v>0.98789863221533292</v>
      </c>
      <c r="K119" s="10">
        <f t="shared" si="8"/>
        <v>1.0028268869602499</v>
      </c>
      <c r="L119" s="10">
        <f t="shared" si="8"/>
        <v>1.00411980689407</v>
      </c>
      <c r="M119" s="10">
        <f t="shared" si="8"/>
        <v>0.98264507232684728</v>
      </c>
      <c r="N119" s="10">
        <f t="shared" si="8"/>
        <v>0.99019457767799424</v>
      </c>
      <c r="O119" s="10">
        <f t="shared" si="8"/>
        <v>1.0094386117075351</v>
      </c>
      <c r="P119" s="10">
        <f t="shared" si="8"/>
        <v>1.009457409704829</v>
      </c>
      <c r="Q119" s="10">
        <f t="shared" si="8"/>
        <v>0.97388277281904478</v>
      </c>
      <c r="R119" s="10">
        <f t="shared" si="8"/>
        <v>0.98263488646901243</v>
      </c>
    </row>
    <row r="120" spans="1:18" x14ac:dyDescent="0.3">
      <c r="A120" s="15" t="s">
        <v>138</v>
      </c>
      <c r="B120" s="10">
        <f t="shared" si="5"/>
        <v>1.0642292283258097</v>
      </c>
      <c r="C120" s="10">
        <f t="shared" si="8"/>
        <v>1.0019534922761337</v>
      </c>
      <c r="D120" s="10">
        <f t="shared" si="8"/>
        <v>0.98978124569755743</v>
      </c>
      <c r="E120" s="10">
        <f t="shared" si="8"/>
        <v>1.0013310435186806</v>
      </c>
      <c r="F120" s="10">
        <f t="shared" si="8"/>
        <v>1.0115771731670284</v>
      </c>
      <c r="G120" s="10">
        <f t="shared" si="8"/>
        <v>0.98206015276465897</v>
      </c>
      <c r="H120" s="10">
        <f t="shared" si="8"/>
        <v>0.98306718990295383</v>
      </c>
      <c r="I120" s="10">
        <f t="shared" si="8"/>
        <v>0.98492074542593022</v>
      </c>
      <c r="J120" s="10">
        <f t="shared" si="8"/>
        <v>0.99479419794345036</v>
      </c>
      <c r="K120" s="10">
        <f t="shared" si="8"/>
        <v>1.0013233977530511</v>
      </c>
      <c r="L120" s="10">
        <f t="shared" si="8"/>
        <v>1.0164031735388392</v>
      </c>
      <c r="M120" s="10">
        <f t="shared" si="8"/>
        <v>0.99641582950938434</v>
      </c>
      <c r="N120" s="10">
        <f t="shared" si="8"/>
        <v>0.99465949615040061</v>
      </c>
      <c r="O120" s="10">
        <f t="shared" si="8"/>
        <v>1.0119249993019104</v>
      </c>
      <c r="P120" s="10">
        <f t="shared" si="8"/>
        <v>1.0063395051613957</v>
      </c>
      <c r="Q120" s="10">
        <f t="shared" si="8"/>
        <v>0.98221195258343696</v>
      </c>
      <c r="R120" s="10">
        <f t="shared" si="8"/>
        <v>0.9885482941373448</v>
      </c>
    </row>
    <row r="121" spans="1:18" x14ac:dyDescent="0.3">
      <c r="A121" s="15" t="s">
        <v>139</v>
      </c>
      <c r="B121" s="10">
        <f t="shared" si="5"/>
        <v>1.060634900139821</v>
      </c>
      <c r="C121" s="10">
        <f t="shared" si="8"/>
        <v>1.0000120456115684</v>
      </c>
      <c r="D121" s="10">
        <f t="shared" si="8"/>
        <v>0.99702180387382888</v>
      </c>
      <c r="E121" s="10">
        <f t="shared" si="8"/>
        <v>1.0004463970735631</v>
      </c>
      <c r="F121" s="10">
        <f t="shared" si="8"/>
        <v>1.0073953910271272</v>
      </c>
      <c r="G121" s="10">
        <f t="shared" si="8"/>
        <v>0.99327969292959162</v>
      </c>
      <c r="H121" s="10">
        <f t="shared" si="8"/>
        <v>0.98916434215410753</v>
      </c>
      <c r="I121" s="10">
        <f t="shared" si="8"/>
        <v>0.99186596812201855</v>
      </c>
      <c r="J121" s="10">
        <f t="shared" si="8"/>
        <v>0.99786354359127405</v>
      </c>
      <c r="K121" s="10">
        <f t="shared" si="8"/>
        <v>1.0038109346960495</v>
      </c>
      <c r="L121" s="10">
        <f t="shared" si="8"/>
        <v>1.0007253043295334</v>
      </c>
      <c r="M121" s="10">
        <f t="shared" si="8"/>
        <v>0.99034063806504113</v>
      </c>
      <c r="N121" s="10">
        <f t="shared" si="8"/>
        <v>0.99731837952096392</v>
      </c>
      <c r="O121" s="10">
        <f t="shared" si="8"/>
        <v>1.0105020517037357</v>
      </c>
      <c r="P121" s="10">
        <f t="shared" si="8"/>
        <v>1.0045494019334751</v>
      </c>
      <c r="Q121" s="10">
        <f t="shared" si="8"/>
        <v>0.98809116887023341</v>
      </c>
      <c r="R121" s="10">
        <f t="shared" si="8"/>
        <v>0.99075980999819691</v>
      </c>
    </row>
    <row r="122" spans="1:18" x14ac:dyDescent="0.3">
      <c r="A122" s="15" t="s">
        <v>140</v>
      </c>
      <c r="B122" s="10">
        <f t="shared" si="5"/>
        <v>1.0366450194491181</v>
      </c>
      <c r="C122" s="10">
        <f t="shared" si="8"/>
        <v>0.9989204837632325</v>
      </c>
      <c r="D122" s="10">
        <f t="shared" si="8"/>
        <v>1.0076848419961884</v>
      </c>
      <c r="E122" s="10">
        <f t="shared" si="8"/>
        <v>0.99894818986869349</v>
      </c>
      <c r="F122" s="10">
        <f t="shared" si="8"/>
        <v>1.0054494292361547</v>
      </c>
      <c r="G122" s="10">
        <f t="shared" si="8"/>
        <v>0.99802399801117248</v>
      </c>
      <c r="H122" s="10">
        <f t="shared" si="8"/>
        <v>0.99788343851089811</v>
      </c>
      <c r="I122" s="10">
        <f t="shared" si="8"/>
        <v>0.99603702738529942</v>
      </c>
      <c r="J122" s="10">
        <f t="shared" si="8"/>
        <v>0.99811378194141864</v>
      </c>
      <c r="K122" s="10">
        <f t="shared" si="8"/>
        <v>1.0049637512873848</v>
      </c>
      <c r="L122" s="10">
        <f t="shared" si="8"/>
        <v>1.0019565114330891</v>
      </c>
      <c r="M122" s="10">
        <f t="shared" si="8"/>
        <v>0.99039909462480269</v>
      </c>
      <c r="N122" s="10">
        <f t="shared" si="8"/>
        <v>0.99836269196025273</v>
      </c>
      <c r="O122" s="10">
        <f t="shared" si="8"/>
        <v>1.0060948818795192</v>
      </c>
      <c r="P122" s="10">
        <f t="shared" si="8"/>
        <v>1.0000696378830083</v>
      </c>
      <c r="Q122" s="10">
        <f t="shared" si="8"/>
        <v>0.99285710438447017</v>
      </c>
      <c r="R122" s="10">
        <f t="shared" si="8"/>
        <v>0.99747854255748458</v>
      </c>
    </row>
    <row r="123" spans="1:18" x14ac:dyDescent="0.3">
      <c r="A123" s="27" t="s">
        <v>141</v>
      </c>
      <c r="B123" s="10">
        <f t="shared" si="5"/>
        <v>1</v>
      </c>
      <c r="C123" s="10">
        <f t="shared" si="8"/>
        <v>1</v>
      </c>
      <c r="D123" s="10">
        <f t="shared" si="8"/>
        <v>1</v>
      </c>
      <c r="E123" s="10">
        <f t="shared" si="8"/>
        <v>1</v>
      </c>
      <c r="F123" s="10">
        <f t="shared" si="8"/>
        <v>1</v>
      </c>
      <c r="G123" s="10">
        <f t="shared" si="8"/>
        <v>1</v>
      </c>
      <c r="H123" s="10">
        <f t="shared" si="8"/>
        <v>1</v>
      </c>
      <c r="I123" s="10">
        <f t="shared" si="8"/>
        <v>1</v>
      </c>
      <c r="J123" s="10">
        <f t="shared" si="8"/>
        <v>1</v>
      </c>
      <c r="K123" s="10">
        <f t="shared" si="8"/>
        <v>1</v>
      </c>
      <c r="L123" s="10">
        <f t="shared" si="8"/>
        <v>1</v>
      </c>
      <c r="M123" s="10">
        <f t="shared" si="8"/>
        <v>1</v>
      </c>
      <c r="N123" s="10">
        <f t="shared" si="8"/>
        <v>1</v>
      </c>
      <c r="O123" s="10">
        <f t="shared" si="8"/>
        <v>1</v>
      </c>
      <c r="P123" s="10">
        <f t="shared" si="8"/>
        <v>1</v>
      </c>
      <c r="Q123" s="10">
        <f t="shared" si="8"/>
        <v>1</v>
      </c>
      <c r="R123" s="10">
        <f t="shared" si="8"/>
        <v>1</v>
      </c>
    </row>
    <row r="124" spans="1:18" x14ac:dyDescent="0.3">
      <c r="A124" s="15" t="s">
        <v>142</v>
      </c>
      <c r="B124" s="10">
        <f t="shared" si="5"/>
        <v>0.95499352867213305</v>
      </c>
      <c r="C124" s="10">
        <f t="shared" si="8"/>
        <v>0.99781601590250124</v>
      </c>
      <c r="D124" s="10">
        <f t="shared" si="8"/>
        <v>1.0088567670026498</v>
      </c>
      <c r="E124" s="10">
        <f t="shared" si="8"/>
        <v>0.99556071486152697</v>
      </c>
      <c r="F124" s="10">
        <f t="shared" si="8"/>
        <v>1.000940580140852</v>
      </c>
      <c r="G124" s="10">
        <f t="shared" si="8"/>
        <v>1.0062113927444716</v>
      </c>
      <c r="H124" s="10">
        <f t="shared" si="8"/>
        <v>1.0027815665270192</v>
      </c>
      <c r="I124" s="10">
        <f t="shared" si="8"/>
        <v>1.0029149461744393</v>
      </c>
      <c r="J124" s="10">
        <f t="shared" si="8"/>
        <v>0.99116345153303054</v>
      </c>
      <c r="K124" s="10">
        <f t="shared" si="8"/>
        <v>0.99766509375750279</v>
      </c>
      <c r="L124" s="10">
        <f t="shared" si="8"/>
        <v>1.0054267579268601</v>
      </c>
      <c r="M124" s="10">
        <f t="shared" si="8"/>
        <v>0.97153177112242639</v>
      </c>
      <c r="N124" s="10">
        <f t="shared" si="8"/>
        <v>0.99696025529815957</v>
      </c>
      <c r="O124" s="10">
        <f t="shared" si="8"/>
        <v>0.99854233476323351</v>
      </c>
      <c r="P124" s="10">
        <f t="shared" si="8"/>
        <v>0.99986774654151334</v>
      </c>
      <c r="Q124" s="10">
        <f t="shared" si="8"/>
        <v>1.0058003433616991</v>
      </c>
      <c r="R124" s="10">
        <f t="shared" si="8"/>
        <v>1.0047669491525426</v>
      </c>
    </row>
    <row r="125" spans="1:18" x14ac:dyDescent="0.3">
      <c r="A125" s="15" t="s">
        <v>143</v>
      </c>
      <c r="B125" s="10">
        <f t="shared" si="5"/>
        <v>0.79432749793914448</v>
      </c>
      <c r="C125" s="10">
        <f t="shared" si="8"/>
        <v>0.98945865587609305</v>
      </c>
      <c r="D125" s="10">
        <f t="shared" si="8"/>
        <v>0.90262545620988921</v>
      </c>
      <c r="E125" s="10">
        <f t="shared" si="8"/>
        <v>0.9142530602914235</v>
      </c>
      <c r="F125" s="10">
        <f t="shared" si="8"/>
        <v>0.90093952956455492</v>
      </c>
      <c r="G125" s="10">
        <f t="shared" si="8"/>
        <v>0.91877524881100558</v>
      </c>
      <c r="H125" s="10">
        <f t="shared" si="8"/>
        <v>0.91506729596436331</v>
      </c>
      <c r="I125" s="10">
        <f t="shared" si="8"/>
        <v>0.95516434221055513</v>
      </c>
      <c r="J125" s="10">
        <f t="shared" si="8"/>
        <v>0.947574162667294</v>
      </c>
      <c r="K125" s="10">
        <f t="shared" si="8"/>
        <v>0.84576952677924011</v>
      </c>
      <c r="L125" s="10">
        <f t="shared" si="8"/>
        <v>0.59956087902806843</v>
      </c>
      <c r="M125" s="10">
        <f t="shared" si="8"/>
        <v>0.59538673767957684</v>
      </c>
      <c r="N125" s="10">
        <f t="shared" si="8"/>
        <v>0.82545418702966677</v>
      </c>
      <c r="O125" s="10">
        <f t="shared" si="8"/>
        <v>0.85336893238777245</v>
      </c>
      <c r="P125" s="10">
        <f t="shared" si="8"/>
        <v>0.90463366962383818</v>
      </c>
      <c r="Q125" s="10">
        <f t="shared" si="8"/>
        <v>0.9088508238291525</v>
      </c>
      <c r="R125" s="10">
        <f t="shared" si="8"/>
        <v>0.97684624697336553</v>
      </c>
    </row>
    <row r="126" spans="1:18" x14ac:dyDescent="0.3">
      <c r="A126" s="15" t="s">
        <v>144</v>
      </c>
      <c r="B126" s="10">
        <f t="shared" si="5"/>
        <v>0.76130220596082432</v>
      </c>
      <c r="C126" s="10">
        <f t="shared" si="8"/>
        <v>0.99704108155825466</v>
      </c>
      <c r="D126" s="10">
        <f t="shared" si="8"/>
        <v>0.95574790493684925</v>
      </c>
      <c r="E126" s="10">
        <f t="shared" si="8"/>
        <v>0.93095989415902336</v>
      </c>
      <c r="F126" s="10">
        <f t="shared" si="8"/>
        <v>0.96843686201811541</v>
      </c>
      <c r="G126" s="10">
        <f t="shared" si="8"/>
        <v>0.98282177370323198</v>
      </c>
      <c r="H126" s="10">
        <f t="shared" si="8"/>
        <v>0.92471549026886568</v>
      </c>
      <c r="I126" s="10">
        <f t="shared" si="8"/>
        <v>0.9734351367059646</v>
      </c>
      <c r="J126" s="10">
        <f t="shared" si="8"/>
        <v>0.95173578800933123</v>
      </c>
      <c r="K126" s="10">
        <f t="shared" si="8"/>
        <v>0.91721067092782982</v>
      </c>
      <c r="L126" s="10">
        <f t="shared" si="8"/>
        <v>0.70297694574195668</v>
      </c>
      <c r="M126" s="10">
        <f t="shared" si="8"/>
        <v>0.75618346367543809</v>
      </c>
      <c r="N126" s="10">
        <f t="shared" si="8"/>
        <v>0.90461989696605494</v>
      </c>
      <c r="O126" s="10">
        <f t="shared" si="8"/>
        <v>0.92258921159232143</v>
      </c>
      <c r="P126" s="10">
        <f t="shared" si="8"/>
        <v>0.95028042414737457</v>
      </c>
      <c r="Q126" s="10">
        <f t="shared" si="8"/>
        <v>0.95707235744972108</v>
      </c>
      <c r="R126" s="10">
        <f t="shared" si="8"/>
        <v>0.98244555412094536</v>
      </c>
    </row>
    <row r="127" spans="1:18" x14ac:dyDescent="0.3">
      <c r="A127" s="15" t="s">
        <v>145</v>
      </c>
      <c r="B127" s="10">
        <f t="shared" si="5"/>
        <v>0.75576413711749002</v>
      </c>
      <c r="C127" s="10">
        <f t="shared" si="8"/>
        <v>0.99728658259403358</v>
      </c>
      <c r="D127" s="10">
        <f t="shared" si="8"/>
        <v>0.96990079020021314</v>
      </c>
      <c r="E127" s="10">
        <f t="shared" si="8"/>
        <v>0.94353265677531795</v>
      </c>
      <c r="F127" s="10">
        <f t="shared" si="8"/>
        <v>0.97928597996816258</v>
      </c>
      <c r="G127" s="10">
        <f t="shared" si="8"/>
        <v>1.0312226892329606</v>
      </c>
      <c r="H127" s="10">
        <f t="shared" si="8"/>
        <v>0.95544434427533531</v>
      </c>
      <c r="I127" s="10">
        <f t="shared" si="8"/>
        <v>0.99058930103343457</v>
      </c>
      <c r="J127" s="10">
        <f t="shared" si="8"/>
        <v>0.96375393835671275</v>
      </c>
      <c r="K127" s="10">
        <f t="shared" si="8"/>
        <v>0.96489254318855089</v>
      </c>
      <c r="L127" s="10">
        <f t="shared" si="8"/>
        <v>0.77038225914370528</v>
      </c>
      <c r="M127" s="10">
        <f t="shared" si="8"/>
        <v>0.77689223705907073</v>
      </c>
      <c r="N127" s="10">
        <f t="shared" si="8"/>
        <v>0.9175426063884069</v>
      </c>
      <c r="O127" s="10">
        <f t="shared" si="8"/>
        <v>0.93486807942770644</v>
      </c>
      <c r="P127" s="10">
        <f t="shared" si="8"/>
        <v>0.96746330844315409</v>
      </c>
      <c r="Q127" s="10">
        <f t="shared" si="8"/>
        <v>0.97024182955355109</v>
      </c>
      <c r="R127" s="10">
        <f t="shared" si="8"/>
        <v>0.99192817002386979</v>
      </c>
    </row>
    <row r="128" spans="1:18" x14ac:dyDescent="0.3">
      <c r="A128" s="15" t="s">
        <v>379</v>
      </c>
      <c r="B128" s="10">
        <f t="shared" si="5"/>
        <v>0.75238200641467357</v>
      </c>
      <c r="C128" s="10">
        <f t="shared" si="8"/>
        <v>0.99702004953805534</v>
      </c>
      <c r="D128" s="10">
        <f t="shared" si="8"/>
        <v>0.97563534246840056</v>
      </c>
      <c r="E128" s="10">
        <f t="shared" si="8"/>
        <v>0.9564122967679406</v>
      </c>
      <c r="F128" s="10">
        <f t="shared" si="8"/>
        <v>0.98512642926143157</v>
      </c>
      <c r="G128" s="10">
        <f t="shared" si="8"/>
        <v>1.0550072040964455</v>
      </c>
      <c r="H128" s="10">
        <f t="shared" si="8"/>
        <v>0.9167094447685209</v>
      </c>
      <c r="I128" s="10">
        <f t="shared" si="8"/>
        <v>1.0096019939262462</v>
      </c>
      <c r="J128" s="10">
        <f t="shared" si="8"/>
        <v>0.96512670315285243</v>
      </c>
      <c r="K128" s="10">
        <f t="shared" si="8"/>
        <v>0.99265949718341739</v>
      </c>
      <c r="L128" s="10">
        <f t="shared" si="8"/>
        <v>0.7982813183025439</v>
      </c>
      <c r="M128" s="10">
        <f t="shared" si="8"/>
        <v>0.78598012232459469</v>
      </c>
      <c r="N128" s="10">
        <f t="shared" si="8"/>
        <v>0.92167390946922034</v>
      </c>
      <c r="O128" s="10">
        <f t="shared" si="8"/>
        <v>0.94560921404769427</v>
      </c>
      <c r="P128" s="10">
        <f t="shared" si="8"/>
        <v>0.97603941855293619</v>
      </c>
      <c r="Q128" s="10">
        <f t="shared" si="8"/>
        <v>0.97676010850240746</v>
      </c>
      <c r="R128" s="10">
        <f t="shared" si="8"/>
        <v>0.99344172199397274</v>
      </c>
    </row>
    <row r="129" spans="1:18" x14ac:dyDescent="0.3">
      <c r="A129" s="15" t="s">
        <v>380</v>
      </c>
      <c r="B129" s="10">
        <f t="shared" si="5"/>
        <v>0.77389399290079031</v>
      </c>
      <c r="C129" s="10">
        <f t="shared" si="8"/>
        <v>0.99235380905659809</v>
      </c>
      <c r="D129" s="10">
        <f t="shared" si="8"/>
        <v>0.97564998586987239</v>
      </c>
      <c r="E129" s="10">
        <f t="shared" si="8"/>
        <v>0.96833890296663083</v>
      </c>
      <c r="F129" s="10">
        <f t="shared" si="8"/>
        <v>0.99737661165444846</v>
      </c>
      <c r="G129" s="10">
        <f t="shared" si="8"/>
        <v>1.0769984825207728</v>
      </c>
      <c r="H129" s="10">
        <f t="shared" si="8"/>
        <v>0.9331183115023598</v>
      </c>
      <c r="I129" s="10">
        <f t="shared" si="8"/>
        <v>1.0250104896623871</v>
      </c>
      <c r="J129" s="10">
        <f t="shared" si="8"/>
        <v>0.96692935693516024</v>
      </c>
      <c r="K129" s="10">
        <f t="shared" si="8"/>
        <v>0.98230204309042746</v>
      </c>
      <c r="L129" s="10">
        <f t="shared" si="8"/>
        <v>0.83854227900923717</v>
      </c>
      <c r="M129" s="10">
        <f t="shared" si="8"/>
        <v>0.85068275956172457</v>
      </c>
      <c r="N129" s="10">
        <f t="shared" si="8"/>
        <v>0.930573272782937</v>
      </c>
      <c r="O129" s="10">
        <f t="shared" si="8"/>
        <v>0.94273726363725485</v>
      </c>
      <c r="P129" s="10">
        <f t="shared" si="8"/>
        <v>0.98404619507970292</v>
      </c>
      <c r="Q129" s="10">
        <f t="shared" si="8"/>
        <v>0.97935620302893578</v>
      </c>
      <c r="R129" s="10">
        <f t="shared" si="8"/>
        <v>0.99269824455205824</v>
      </c>
    </row>
    <row r="130" spans="1:18" x14ac:dyDescent="0.3">
      <c r="A130" s="15" t="s">
        <v>382</v>
      </c>
      <c r="B130" s="10">
        <f t="shared" si="5"/>
        <v>0.78956732794107265</v>
      </c>
      <c r="C130" s="10">
        <f t="shared" si="8"/>
        <v>0.98875523040052327</v>
      </c>
      <c r="D130" s="10">
        <f t="shared" si="8"/>
        <v>0.98195514016603491</v>
      </c>
      <c r="E130" s="10">
        <f t="shared" si="8"/>
        <v>0.97593229449744767</v>
      </c>
      <c r="F130" s="10">
        <f t="shared" si="8"/>
        <v>0.99829150584756721</v>
      </c>
      <c r="G130" s="10">
        <f t="shared" si="8"/>
        <v>1.0801352916365501</v>
      </c>
      <c r="H130" s="10">
        <f t="shared" si="8"/>
        <v>0.94924781248342793</v>
      </c>
      <c r="I130" s="10">
        <f t="shared" si="8"/>
        <v>1.0447941445700701</v>
      </c>
      <c r="J130" s="10">
        <f t="shared" si="8"/>
        <v>0.96674706314684544</v>
      </c>
      <c r="K130" s="10">
        <f t="shared" si="8"/>
        <v>0.99313373456066167</v>
      </c>
      <c r="L130" s="10">
        <f t="shared" si="8"/>
        <v>0.88190625994890126</v>
      </c>
      <c r="M130" s="10">
        <f t="shared" si="8"/>
        <v>0.87730389468105374</v>
      </c>
      <c r="N130" s="10">
        <f t="shared" si="8"/>
        <v>0.94292218026782781</v>
      </c>
      <c r="O130" s="10">
        <f t="shared" si="8"/>
        <v>0.95483153690501954</v>
      </c>
      <c r="P130" s="10">
        <f t="shared" si="8"/>
        <v>0.99079106294328312</v>
      </c>
      <c r="Q130" s="10">
        <f t="shared" si="8"/>
        <v>0.98380769645621502</v>
      </c>
      <c r="R130" s="10">
        <f t="shared" si="8"/>
        <v>0.99590052703149412</v>
      </c>
    </row>
    <row r="131" spans="1:18" x14ac:dyDescent="0.3">
      <c r="A131" s="15" t="s">
        <v>387</v>
      </c>
      <c r="B131" s="10">
        <f t="shared" si="5"/>
        <v>0.80656080361873217</v>
      </c>
      <c r="C131" s="10">
        <f t="shared" si="8"/>
        <v>0.97732905962682892</v>
      </c>
      <c r="D131" s="10">
        <f t="shared" si="8"/>
        <v>0.99365706723766878</v>
      </c>
      <c r="E131" s="10">
        <f t="shared" si="8"/>
        <v>0.98249169414527682</v>
      </c>
      <c r="F131" s="10">
        <f t="shared" si="8"/>
        <v>1.0170174078155234</v>
      </c>
      <c r="G131" s="10">
        <f t="shared" si="8"/>
        <v>1.0913565722330267</v>
      </c>
      <c r="H131" s="10">
        <f t="shared" si="8"/>
        <v>0.9636667550511745</v>
      </c>
      <c r="I131" s="10">
        <f t="shared" si="8"/>
        <v>1.0607888719236482</v>
      </c>
      <c r="J131" s="10">
        <f t="shared" si="8"/>
        <v>0.97197794525024561</v>
      </c>
      <c r="K131" s="10">
        <f t="shared" si="8"/>
        <v>1.0198790829316484</v>
      </c>
      <c r="L131" s="10">
        <f t="shared" si="8"/>
        <v>0.93443219400741495</v>
      </c>
      <c r="M131" s="10">
        <f t="shared" si="8"/>
        <v>0.90077103430817285</v>
      </c>
      <c r="N131" s="10">
        <f t="shared" si="8"/>
        <v>0.95827522082752181</v>
      </c>
      <c r="O131" s="10">
        <f t="shared" si="8"/>
        <v>0.96444733765648327</v>
      </c>
      <c r="P131" s="10">
        <f t="shared" si="8"/>
        <v>0.99657873177126011</v>
      </c>
      <c r="Q131" s="10">
        <f t="shared" si="8"/>
        <v>0.99107312062917152</v>
      </c>
      <c r="R131" s="10">
        <f t="shared" ref="R131:R132" si="9">R65/R$57</f>
        <v>1.0001106814435115</v>
      </c>
    </row>
    <row r="132" spans="1:18" x14ac:dyDescent="0.3">
      <c r="A132" s="15" t="s">
        <v>419</v>
      </c>
      <c r="B132" s="10">
        <f t="shared" si="5"/>
        <v>0.83070505633151481</v>
      </c>
      <c r="C132" s="10">
        <f>C66/C$57</f>
        <v>0.98397790261237761</v>
      </c>
      <c r="D132" s="10">
        <f t="shared" si="5"/>
        <v>1.0061533988391558</v>
      </c>
      <c r="E132" s="10">
        <f t="shared" si="5"/>
        <v>0.99128175515934336</v>
      </c>
      <c r="F132" s="10">
        <f t="shared" si="5"/>
        <v>1.0070521014909055</v>
      </c>
      <c r="G132" s="10">
        <f t="shared" si="5"/>
        <v>1.1026131066870521</v>
      </c>
      <c r="H132" s="10">
        <f t="shared" si="5"/>
        <v>0.96665514132682817</v>
      </c>
      <c r="I132" s="10">
        <f t="shared" si="5"/>
        <v>1.075312102464675</v>
      </c>
      <c r="J132" s="10">
        <f t="shared" si="5"/>
        <v>0.97991170771031655</v>
      </c>
      <c r="K132" s="10">
        <f t="shared" si="5"/>
        <v>1.0372605110737951</v>
      </c>
      <c r="L132" s="10">
        <f t="shared" si="5"/>
        <v>0.96518915224440627</v>
      </c>
      <c r="M132" s="10">
        <f t="shared" si="5"/>
        <v>0.91493715961368405</v>
      </c>
      <c r="N132" s="10">
        <f t="shared" si="5"/>
        <v>0.96833205060607086</v>
      </c>
      <c r="O132" s="10">
        <f t="shared" si="5"/>
        <v>0.98117529465661579</v>
      </c>
      <c r="P132" s="10">
        <f t="shared" si="5"/>
        <v>1.0088179115657401</v>
      </c>
      <c r="Q132" s="10">
        <f t="shared" si="5"/>
        <v>1.0006914466587145</v>
      </c>
      <c r="R132" s="10">
        <f t="shared" si="9"/>
        <v>1.007882933645871</v>
      </c>
    </row>
    <row r="133" spans="1:18" x14ac:dyDescent="0.3">
      <c r="A133" s="15"/>
    </row>
    <row r="134" spans="1:18" x14ac:dyDescent="0.3">
      <c r="A134" s="15" t="s">
        <v>390</v>
      </c>
    </row>
    <row r="135" spans="1:18" x14ac:dyDescent="0.3">
      <c r="A135" s="27" t="s">
        <v>141</v>
      </c>
      <c r="B135" s="6">
        <f>B57/$T$57</f>
        <v>6.8674283172770441E-3</v>
      </c>
      <c r="C135" s="6">
        <f t="shared" ref="C135:R135" si="10">C57/$T$57</f>
        <v>5.2580878605137417E-3</v>
      </c>
      <c r="D135" s="6">
        <f t="shared" si="10"/>
        <v>6.6595657122421811E-2</v>
      </c>
      <c r="E135" s="6">
        <f t="shared" si="10"/>
        <v>5.1823924424704876E-2</v>
      </c>
      <c r="F135" s="6">
        <f t="shared" si="10"/>
        <v>0.10753708263150882</v>
      </c>
      <c r="G135" s="6">
        <f t="shared" si="10"/>
        <v>4.9677261742802861E-2</v>
      </c>
      <c r="H135" s="6">
        <f t="shared" si="10"/>
        <v>2.369729406466534E-2</v>
      </c>
      <c r="I135" s="6">
        <f t="shared" si="10"/>
        <v>8.0632244388746735E-2</v>
      </c>
      <c r="J135" s="6">
        <f t="shared" si="10"/>
        <v>2.1014847339092254E-2</v>
      </c>
      <c r="K135" s="6">
        <f t="shared" si="10"/>
        <v>7.2808801856188723E-2</v>
      </c>
      <c r="L135" s="6">
        <f t="shared" si="10"/>
        <v>1.2967697675698543E-2</v>
      </c>
      <c r="M135" s="6">
        <f t="shared" si="10"/>
        <v>8.4701114643275913E-2</v>
      </c>
      <c r="N135" s="6">
        <f t="shared" si="10"/>
        <v>4.2558042921411146E-2</v>
      </c>
      <c r="O135" s="6">
        <f t="shared" si="10"/>
        <v>7.3987247416499868E-2</v>
      </c>
      <c r="P135" s="6">
        <f t="shared" si="10"/>
        <v>4.2949444757344996E-2</v>
      </c>
      <c r="Q135" s="6">
        <f t="shared" si="10"/>
        <v>0.18198699970192531</v>
      </c>
      <c r="R135" s="6">
        <f t="shared" si="10"/>
        <v>7.4936823135921954E-2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41"/>
  <sheetViews>
    <sheetView zoomScale="85" zoomScaleNormal="85" workbookViewId="0">
      <pane ySplit="2" topLeftCell="A3" activePane="bottomLeft" state="frozen"/>
      <selection activeCell="I88" sqref="I88"/>
      <selection pane="bottomLeft" activeCell="B20" sqref="B20"/>
    </sheetView>
  </sheetViews>
  <sheetFormatPr defaultColWidth="11" defaultRowHeight="15.6" x14ac:dyDescent="0.3"/>
  <cols>
    <col min="1" max="1" width="16" style="35" customWidth="1"/>
    <col min="2" max="18" width="11" style="7"/>
    <col min="19" max="19" width="10.796875" style="7" customWidth="1"/>
    <col min="20" max="16384" width="11" style="7"/>
  </cols>
  <sheetData>
    <row r="1" spans="1:20" x14ac:dyDescent="0.3">
      <c r="A1" s="40" t="s">
        <v>359</v>
      </c>
      <c r="B1" s="22">
        <v>21</v>
      </c>
      <c r="C1" s="22">
        <v>22</v>
      </c>
      <c r="D1" s="22">
        <v>23</v>
      </c>
      <c r="E1" s="22">
        <v>42</v>
      </c>
      <c r="F1" s="22">
        <v>44</v>
      </c>
      <c r="G1" s="22">
        <v>48</v>
      </c>
      <c r="H1" s="22">
        <v>51</v>
      </c>
      <c r="I1" s="22">
        <v>54</v>
      </c>
      <c r="J1" s="22">
        <v>55</v>
      </c>
      <c r="K1" s="22">
        <v>56</v>
      </c>
      <c r="L1" s="22">
        <v>71</v>
      </c>
      <c r="M1" s="22">
        <v>72</v>
      </c>
      <c r="N1" s="22">
        <v>81</v>
      </c>
      <c r="O1" s="16" t="s">
        <v>18</v>
      </c>
      <c r="P1" s="16" t="s">
        <v>21</v>
      </c>
      <c r="Q1" s="16" t="s">
        <v>50</v>
      </c>
      <c r="R1" s="16" t="s">
        <v>34</v>
      </c>
      <c r="T1" s="16" t="s">
        <v>361</v>
      </c>
    </row>
    <row r="2" spans="1:20" s="32" customFormat="1" x14ac:dyDescent="0.3">
      <c r="A2" s="21"/>
      <c r="B2" s="31" t="s">
        <v>147</v>
      </c>
      <c r="C2" s="31" t="s">
        <v>148</v>
      </c>
      <c r="D2" s="31" t="s">
        <v>149</v>
      </c>
      <c r="E2" s="31" t="s">
        <v>150</v>
      </c>
      <c r="F2" s="31" t="s">
        <v>151</v>
      </c>
      <c r="G2" s="31" t="s">
        <v>152</v>
      </c>
      <c r="H2" s="31" t="s">
        <v>153</v>
      </c>
      <c r="I2" s="31" t="s">
        <v>154</v>
      </c>
      <c r="J2" s="31" t="s">
        <v>155</v>
      </c>
      <c r="K2" s="31" t="s">
        <v>156</v>
      </c>
      <c r="L2" s="31" t="s">
        <v>157</v>
      </c>
      <c r="M2" s="31" t="s">
        <v>158</v>
      </c>
      <c r="N2" s="31" t="s">
        <v>159</v>
      </c>
      <c r="O2" s="31" t="s">
        <v>160</v>
      </c>
      <c r="P2" s="31" t="s">
        <v>161</v>
      </c>
      <c r="Q2" s="31" t="s">
        <v>162</v>
      </c>
      <c r="R2" s="31" t="s">
        <v>163</v>
      </c>
      <c r="T2" s="31"/>
    </row>
    <row r="3" spans="1:20" x14ac:dyDescent="0.3">
      <c r="A3" s="35" t="s">
        <v>87</v>
      </c>
      <c r="B3" s="33">
        <f>(RVA!B3 * 1000000)/(EMP!B3*Hours!B3 * 52)</f>
        <v>206.3021176688294</v>
      </c>
      <c r="C3" s="33">
        <f>(RVA!C3 * 1000000)/(EMP!C3*Hours!C3 * 52)</f>
        <v>203.21699109039506</v>
      </c>
      <c r="D3" s="33">
        <f>(RVA!D3 * 1000000)/(EMP!D3*Hours!D3 * 52)</f>
        <v>51.228850927596596</v>
      </c>
      <c r="E3" s="33">
        <f>(RVA!E3 * 1000000)/(EMP!E3*Hours!E3 * 52)</f>
        <v>85.716293648999084</v>
      </c>
      <c r="F3" s="33">
        <f>(RVA!F3 * 1000000)/(EMP!F3*Hours!F3 * 52)</f>
        <v>39.797079885779397</v>
      </c>
      <c r="G3" s="33">
        <f>(RVA!G3 * 1000000)/(EMP!G3*Hours!G3 * 52)</f>
        <v>54.549418358230376</v>
      </c>
      <c r="H3" s="33">
        <f>(RVA!H3 * 1000000)/(EMP!H3*Hours!H3 * 52)</f>
        <v>107.01990278021403</v>
      </c>
      <c r="I3" s="33">
        <f>(RVA!I3 * 1000000)/(EMP!I3*Hours!I3 * 52)</f>
        <v>73.0214641775882</v>
      </c>
      <c r="J3" s="33">
        <f>(RVA!J3 * 1000000)/(EMP!J3*Hours!J3 * 52)</f>
        <v>80.148529317886911</v>
      </c>
      <c r="K3" s="33">
        <f>(RVA!K3 * 1000000)/(EMP!K3*Hours!K3 * 52)</f>
        <v>28.589701209803543</v>
      </c>
      <c r="L3" s="33">
        <f>(RVA!L3 * 1000000)/(EMP!L3*Hours!L3 * 52)</f>
        <v>58.923824752998001</v>
      </c>
      <c r="M3" s="33">
        <f>(RVA!M3 * 1000000)/(EMP!M3*Hours!M3 * 52)</f>
        <v>30.527566526010137</v>
      </c>
      <c r="N3" s="33">
        <f>(RVA!N3 * 1000000)/(EMP!N3*Hours!N3 * 52)</f>
        <v>44.55655437271632</v>
      </c>
      <c r="O3" s="33">
        <f>(RVA!O3 * 1000000)/(EMP!O3*Hours!O3 * 52)</f>
        <v>50.183582370529948</v>
      </c>
      <c r="P3" s="33">
        <f>(RVA!P3 * 1000000)/(EMP!P3*Hours!P3 * 52)</f>
        <v>99.452442285619014</v>
      </c>
      <c r="Q3" s="33">
        <f>(RVA!Q3 * 1000000)/(EMP!Q3*Hours!Q3 * 52)</f>
        <v>39.679262447722934</v>
      </c>
      <c r="R3" s="33">
        <f>(RVA!R3 * 1000000)/(EMP!R3*Hours!R3 * 52)</f>
        <v>179.95419397780401</v>
      </c>
      <c r="T3" s="33">
        <f>(RVA!T3 * 1000000)/(EMP!T3*Hours!T3 * 52)</f>
        <v>65.417029039526938</v>
      </c>
    </row>
    <row r="4" spans="1:20" x14ac:dyDescent="0.3">
      <c r="A4" s="35" t="s">
        <v>88</v>
      </c>
      <c r="B4" s="33">
        <f>(RVA!B4 * 1000000)/(EMP!B4*Hours!B4 * 52)</f>
        <v>207.9833507965765</v>
      </c>
      <c r="C4" s="33">
        <f>(RVA!C4 * 1000000)/(EMP!C4*Hours!C4 * 52)</f>
        <v>203.57793180229015</v>
      </c>
      <c r="D4" s="33">
        <f>(RVA!D4 * 1000000)/(EMP!D4*Hours!D4 * 52)</f>
        <v>50.433849737672418</v>
      </c>
      <c r="E4" s="33">
        <f>(RVA!E4 * 1000000)/(EMP!E4*Hours!E4 * 52)</f>
        <v>85.499597012596226</v>
      </c>
      <c r="F4" s="33">
        <f>(RVA!F4 * 1000000)/(EMP!F4*Hours!F4 * 52)</f>
        <v>38.753229538935855</v>
      </c>
      <c r="G4" s="33">
        <f>(RVA!G4 * 1000000)/(EMP!G4*Hours!G4 * 52)</f>
        <v>53.977664500230752</v>
      </c>
      <c r="H4" s="33">
        <f>(RVA!H4 * 1000000)/(EMP!H4*Hours!H4 * 52)</f>
        <v>111.4208024723834</v>
      </c>
      <c r="I4" s="33">
        <f>(RVA!I4 * 1000000)/(EMP!I4*Hours!I4 * 52)</f>
        <v>72.169842912782286</v>
      </c>
      <c r="J4" s="33">
        <f>(RVA!J4 * 1000000)/(EMP!J4*Hours!J4 * 52)</f>
        <v>77.485248790847479</v>
      </c>
      <c r="K4" s="33">
        <f>(RVA!K4 * 1000000)/(EMP!K4*Hours!K4 * 52)</f>
        <v>28.648243739615214</v>
      </c>
      <c r="L4" s="33">
        <f>(RVA!L4 * 1000000)/(EMP!L4*Hours!L4 * 52)</f>
        <v>57.520325778654069</v>
      </c>
      <c r="M4" s="33">
        <f>(RVA!M4 * 1000000)/(EMP!M4*Hours!M4 * 52)</f>
        <v>30.512131218806278</v>
      </c>
      <c r="N4" s="33">
        <f>(RVA!N4 * 1000000)/(EMP!N4*Hours!N4 * 52)</f>
        <v>44.379960067781596</v>
      </c>
      <c r="O4" s="33">
        <f>(RVA!O4 * 1000000)/(EMP!O4*Hours!O4 * 52)</f>
        <v>50.339925446930444</v>
      </c>
      <c r="P4" s="33">
        <f>(RVA!P4 * 1000000)/(EMP!P4*Hours!P4 * 52)</f>
        <v>99.993464479445777</v>
      </c>
      <c r="Q4" s="33">
        <f>(RVA!Q4 * 1000000)/(EMP!Q4*Hours!Q4 * 52)</f>
        <v>39.374046821435044</v>
      </c>
      <c r="R4" s="33">
        <f>(RVA!R4 * 1000000)/(EMP!R4*Hours!R4 * 52)</f>
        <v>182.04203212651086</v>
      </c>
      <c r="T4" s="33">
        <f>(RVA!T4 * 1000000)/(EMP!T4*Hours!T4 * 52)</f>
        <v>65.204209615556664</v>
      </c>
    </row>
    <row r="5" spans="1:20" x14ac:dyDescent="0.3">
      <c r="A5" s="35" t="s">
        <v>89</v>
      </c>
      <c r="B5" s="33">
        <f>(RVA!B5 * 1000000)/(EMP!B5*Hours!B5 * 52)</f>
        <v>219.150430509785</v>
      </c>
      <c r="C5" s="33">
        <f>(RVA!C5 * 1000000)/(EMP!C5*Hours!C5 * 52)</f>
        <v>198.24753559693318</v>
      </c>
      <c r="D5" s="33">
        <f>(RVA!D5 * 1000000)/(EMP!D5*Hours!D5 * 52)</f>
        <v>48.997728773798258</v>
      </c>
      <c r="E5" s="33">
        <f>(RVA!E5 * 1000000)/(EMP!E5*Hours!E5 * 52)</f>
        <v>85.415598856503507</v>
      </c>
      <c r="F5" s="33">
        <f>(RVA!F5 * 1000000)/(EMP!F5*Hours!F5 * 52)</f>
        <v>38.937831831689046</v>
      </c>
      <c r="G5" s="33">
        <f>(RVA!G5 * 1000000)/(EMP!G5*Hours!G5 * 52)</f>
        <v>53.217972378496917</v>
      </c>
      <c r="H5" s="33">
        <f>(RVA!H5 * 1000000)/(EMP!H5*Hours!H5 * 52)</f>
        <v>111.59753638733144</v>
      </c>
      <c r="I5" s="33">
        <f>(RVA!I5 * 1000000)/(EMP!I5*Hours!I5 * 52)</f>
        <v>72.192582229660132</v>
      </c>
      <c r="J5" s="33">
        <f>(RVA!J5 * 1000000)/(EMP!J5*Hours!J5 * 52)</f>
        <v>77.635596028567036</v>
      </c>
      <c r="K5" s="33">
        <f>(RVA!K5 * 1000000)/(EMP!K5*Hours!K5 * 52)</f>
        <v>28.739309669316491</v>
      </c>
      <c r="L5" s="33">
        <f>(RVA!L5 * 1000000)/(EMP!L5*Hours!L5 * 52)</f>
        <v>58.412925245707655</v>
      </c>
      <c r="M5" s="33">
        <f>(RVA!M5 * 1000000)/(EMP!M5*Hours!M5 * 52)</f>
        <v>30.085151195481735</v>
      </c>
      <c r="N5" s="33">
        <f>(RVA!N5 * 1000000)/(EMP!N5*Hours!N5 * 52)</f>
        <v>44.151423028609237</v>
      </c>
      <c r="O5" s="33">
        <f>(RVA!O5 * 1000000)/(EMP!O5*Hours!O5 * 52)</f>
        <v>51.630864514851581</v>
      </c>
      <c r="P5" s="33">
        <f>(RVA!P5 * 1000000)/(EMP!P5*Hours!P5 * 52)</f>
        <v>102.89969481574612</v>
      </c>
      <c r="Q5" s="33">
        <f>(RVA!Q5 * 1000000)/(EMP!Q5*Hours!Q5 * 52)</f>
        <v>39.179395695014321</v>
      </c>
      <c r="R5" s="33">
        <f>(RVA!R5 * 1000000)/(EMP!R5*Hours!R5 * 52)</f>
        <v>185.03838015241325</v>
      </c>
      <c r="T5" s="33">
        <f>(RVA!T5 * 1000000)/(EMP!T5*Hours!T5 * 52)</f>
        <v>65.512881106200538</v>
      </c>
    </row>
    <row r="6" spans="1:20" x14ac:dyDescent="0.3">
      <c r="A6" s="21" t="s">
        <v>90</v>
      </c>
      <c r="B6" s="33">
        <f>(RVA!B6 * 1000000)/(EMP!B6*Hours!B6 * 52)</f>
        <v>216.73768633612539</v>
      </c>
      <c r="C6" s="33">
        <f>(RVA!C6 * 1000000)/(EMP!C6*Hours!C6 * 52)</f>
        <v>196.82570835507664</v>
      </c>
      <c r="D6" s="33">
        <f>(RVA!D6 * 1000000)/(EMP!D6*Hours!D6 * 52)</f>
        <v>49.573221494980601</v>
      </c>
      <c r="E6" s="33">
        <f>(RVA!E6 * 1000000)/(EMP!E6*Hours!E6 * 52)</f>
        <v>84.809183751737621</v>
      </c>
      <c r="F6" s="33">
        <f>(RVA!F6 * 1000000)/(EMP!F6*Hours!F6 * 52)</f>
        <v>38.170255761664485</v>
      </c>
      <c r="G6" s="33">
        <f>(RVA!G6 * 1000000)/(EMP!G6*Hours!G6 * 52)</f>
        <v>51.500616478164865</v>
      </c>
      <c r="H6" s="33">
        <f>(RVA!H6 * 1000000)/(EMP!H6*Hours!H6 * 52)</f>
        <v>114.98553243745209</v>
      </c>
      <c r="I6" s="33">
        <f>(RVA!I6 * 1000000)/(EMP!I6*Hours!I6 * 52)</f>
        <v>71.368840321762718</v>
      </c>
      <c r="J6" s="33">
        <f>(RVA!J6 * 1000000)/(EMP!J6*Hours!J6 * 52)</f>
        <v>78.11691893942006</v>
      </c>
      <c r="K6" s="33">
        <f>(RVA!K6 * 1000000)/(EMP!K6*Hours!K6 * 52)</f>
        <v>29.071961511537562</v>
      </c>
      <c r="L6" s="33">
        <f>(RVA!L6 * 1000000)/(EMP!L6*Hours!L6 * 52)</f>
        <v>58.152862962236689</v>
      </c>
      <c r="M6" s="33">
        <f>(RVA!M6 * 1000000)/(EMP!M6*Hours!M6 * 52)</f>
        <v>30.067544359907917</v>
      </c>
      <c r="N6" s="33">
        <f>(RVA!N6 * 1000000)/(EMP!N6*Hours!N6 * 52)</f>
        <v>43.783596323911901</v>
      </c>
      <c r="O6" s="33">
        <f>(RVA!O6 * 1000000)/(EMP!O6*Hours!O6 * 52)</f>
        <v>51.960929790538493</v>
      </c>
      <c r="P6" s="33">
        <f>(RVA!P6 * 1000000)/(EMP!P6*Hours!P6 * 52)</f>
        <v>101.14702084791766</v>
      </c>
      <c r="Q6" s="33">
        <f>(RVA!Q6 * 1000000)/(EMP!Q6*Hours!Q6 * 52)</f>
        <v>38.613475269998325</v>
      </c>
      <c r="R6" s="33">
        <f>(RVA!R6 * 1000000)/(EMP!R6*Hours!R6 * 52)</f>
        <v>187.00223719002551</v>
      </c>
      <c r="T6" s="33">
        <f>(RVA!T6 * 1000000)/(EMP!T6*Hours!T6 * 52)</f>
        <v>65.424526631371847</v>
      </c>
    </row>
    <row r="7" spans="1:20" x14ac:dyDescent="0.3">
      <c r="A7" s="35" t="s">
        <v>91</v>
      </c>
      <c r="B7" s="33">
        <f>(RVA!B7 * 1000000)/(EMP!B7*Hours!B7 * 52)</f>
        <v>211.86805721503003</v>
      </c>
      <c r="C7" s="33">
        <f>(RVA!C7 * 1000000)/(EMP!C7*Hours!C7 * 52)</f>
        <v>200.63397937443921</v>
      </c>
      <c r="D7" s="33">
        <f>(RVA!D7 * 1000000)/(EMP!D7*Hours!D7 * 52)</f>
        <v>50.003463887884969</v>
      </c>
      <c r="E7" s="33">
        <f>(RVA!E7 * 1000000)/(EMP!E7*Hours!E7 * 52)</f>
        <v>86.432760041911322</v>
      </c>
      <c r="F7" s="33">
        <f>(RVA!F7 * 1000000)/(EMP!F7*Hours!F7 * 52)</f>
        <v>37.031036414269664</v>
      </c>
      <c r="G7" s="33">
        <f>(RVA!G7 * 1000000)/(EMP!G7*Hours!G7 * 52)</f>
        <v>52.941523095394182</v>
      </c>
      <c r="H7" s="33">
        <f>(RVA!H7 * 1000000)/(EMP!H7*Hours!H7 * 52)</f>
        <v>118.85566511334729</v>
      </c>
      <c r="I7" s="33">
        <f>(RVA!I7 * 1000000)/(EMP!I7*Hours!I7 * 52)</f>
        <v>70.921615458561149</v>
      </c>
      <c r="J7" s="33">
        <f>(RVA!J7 * 1000000)/(EMP!J7*Hours!J7 * 52)</f>
        <v>75.843341655719684</v>
      </c>
      <c r="K7" s="33">
        <f>(RVA!K7 * 1000000)/(EMP!K7*Hours!K7 * 52)</f>
        <v>29.802749245778518</v>
      </c>
      <c r="L7" s="33">
        <f>(RVA!L7 * 1000000)/(EMP!L7*Hours!L7 * 52)</f>
        <v>57.908962271259462</v>
      </c>
      <c r="M7" s="33">
        <f>(RVA!M7 * 1000000)/(EMP!M7*Hours!M7 * 52)</f>
        <v>29.638259602322485</v>
      </c>
      <c r="N7" s="33">
        <f>(RVA!N7 * 1000000)/(EMP!N7*Hours!N7 * 52)</f>
        <v>43.358689278130448</v>
      </c>
      <c r="O7" s="33">
        <f>(RVA!O7 * 1000000)/(EMP!O7*Hours!O7 * 52)</f>
        <v>53.265810162101992</v>
      </c>
      <c r="P7" s="33">
        <f>(RVA!P7 * 1000000)/(EMP!P7*Hours!P7 * 52)</f>
        <v>102.79327402072092</v>
      </c>
      <c r="Q7" s="33">
        <f>(RVA!Q7 * 1000000)/(EMP!Q7*Hours!Q7 * 52)</f>
        <v>38.369485055167736</v>
      </c>
      <c r="R7" s="33">
        <f>(RVA!R7 * 1000000)/(EMP!R7*Hours!R7 * 52)</f>
        <v>186.36195052767903</v>
      </c>
      <c r="T7" s="33">
        <f>(RVA!T7 * 1000000)/(EMP!T7*Hours!T7 * 52)</f>
        <v>65.544441268948717</v>
      </c>
    </row>
    <row r="8" spans="1:20" x14ac:dyDescent="0.3">
      <c r="A8" s="35" t="s">
        <v>92</v>
      </c>
      <c r="B8" s="33">
        <f>(RVA!B8 * 1000000)/(EMP!B8*Hours!B8 * 52)</f>
        <v>205.23794004353414</v>
      </c>
      <c r="C8" s="33">
        <f>(RVA!C8 * 1000000)/(EMP!C8*Hours!C8 * 52)</f>
        <v>196.56517894076669</v>
      </c>
      <c r="D8" s="33">
        <f>(RVA!D8 * 1000000)/(EMP!D8*Hours!D8 * 52)</f>
        <v>49.986165915674228</v>
      </c>
      <c r="E8" s="33">
        <f>(RVA!E8 * 1000000)/(EMP!E8*Hours!E8 * 52)</f>
        <v>86.125748171267233</v>
      </c>
      <c r="F8" s="33">
        <f>(RVA!F8 * 1000000)/(EMP!F8*Hours!F8 * 52)</f>
        <v>37.137500609230308</v>
      </c>
      <c r="G8" s="33">
        <f>(RVA!G8 * 1000000)/(EMP!G8*Hours!G8 * 52)</f>
        <v>51.540984332077073</v>
      </c>
      <c r="H8" s="33">
        <f>(RVA!H8 * 1000000)/(EMP!H8*Hours!H8 * 52)</f>
        <v>122.4772256664757</v>
      </c>
      <c r="I8" s="33">
        <f>(RVA!I8 * 1000000)/(EMP!I8*Hours!I8 * 52)</f>
        <v>72.235135210511856</v>
      </c>
      <c r="J8" s="33">
        <f>(RVA!J8 * 1000000)/(EMP!J8*Hours!J8 * 52)</f>
        <v>74.781679503869597</v>
      </c>
      <c r="K8" s="33">
        <f>(RVA!K8 * 1000000)/(EMP!K8*Hours!K8 * 52)</f>
        <v>30.671642631202083</v>
      </c>
      <c r="L8" s="33">
        <f>(RVA!L8 * 1000000)/(EMP!L8*Hours!L8 * 52)</f>
        <v>59.355951359207033</v>
      </c>
      <c r="M8" s="33">
        <f>(RVA!M8 * 1000000)/(EMP!M8*Hours!M8 * 52)</f>
        <v>29.317449124035075</v>
      </c>
      <c r="N8" s="33">
        <f>(RVA!N8 * 1000000)/(EMP!N8*Hours!N8 * 52)</f>
        <v>43.053828470706712</v>
      </c>
      <c r="O8" s="33">
        <f>(RVA!O8 * 1000000)/(EMP!O8*Hours!O8 * 52)</f>
        <v>55.304346441184556</v>
      </c>
      <c r="P8" s="33">
        <f>(RVA!P8 * 1000000)/(EMP!P8*Hours!P8 * 52)</f>
        <v>103.33234017444545</v>
      </c>
      <c r="Q8" s="33">
        <f>(RVA!Q8 * 1000000)/(EMP!Q8*Hours!Q8 * 52)</f>
        <v>38.387285940804617</v>
      </c>
      <c r="R8" s="33">
        <f>(RVA!R8 * 1000000)/(EMP!R8*Hours!R8 * 52)</f>
        <v>187.82924895250548</v>
      </c>
      <c r="T8" s="33">
        <f>(RVA!T8 * 1000000)/(EMP!T8*Hours!T8 * 52)</f>
        <v>65.902145405489691</v>
      </c>
    </row>
    <row r="9" spans="1:20" x14ac:dyDescent="0.3">
      <c r="A9" s="35" t="s">
        <v>93</v>
      </c>
      <c r="B9" s="33">
        <f>(RVA!B9 * 1000000)/(EMP!B9*Hours!B9 * 52)</f>
        <v>193.74347415863571</v>
      </c>
      <c r="C9" s="33">
        <f>(RVA!C9 * 1000000)/(EMP!C9*Hours!C9 * 52)</f>
        <v>201.18434676791199</v>
      </c>
      <c r="D9" s="33">
        <f>(RVA!D9 * 1000000)/(EMP!D9*Hours!D9 * 52)</f>
        <v>48.681425996477408</v>
      </c>
      <c r="E9" s="33">
        <f>(RVA!E9 * 1000000)/(EMP!E9*Hours!E9 * 52)</f>
        <v>87.072811728797888</v>
      </c>
      <c r="F9" s="33">
        <f>(RVA!F9 * 1000000)/(EMP!F9*Hours!F9 * 52)</f>
        <v>37.264791843531029</v>
      </c>
      <c r="G9" s="33">
        <f>(RVA!G9 * 1000000)/(EMP!G9*Hours!G9 * 52)</f>
        <v>52.875435008587175</v>
      </c>
      <c r="H9" s="33">
        <f>(RVA!H9 * 1000000)/(EMP!H9*Hours!H9 * 52)</f>
        <v>126.48844655756024</v>
      </c>
      <c r="I9" s="33">
        <f>(RVA!I9 * 1000000)/(EMP!I9*Hours!I9 * 52)</f>
        <v>73.566248586668166</v>
      </c>
      <c r="J9" s="33">
        <f>(RVA!J9 * 1000000)/(EMP!J9*Hours!J9 * 52)</f>
        <v>74.102101904342504</v>
      </c>
      <c r="K9" s="33">
        <f>(RVA!K9 * 1000000)/(EMP!K9*Hours!K9 * 52)</f>
        <v>31.33456062008176</v>
      </c>
      <c r="L9" s="33">
        <f>(RVA!L9 * 1000000)/(EMP!L9*Hours!L9 * 52)</f>
        <v>57.887242983053135</v>
      </c>
      <c r="M9" s="33">
        <f>(RVA!M9 * 1000000)/(EMP!M9*Hours!M9 * 52)</f>
        <v>29.2949019196991</v>
      </c>
      <c r="N9" s="33">
        <f>(RVA!N9 * 1000000)/(EMP!N9*Hours!N9 * 52)</f>
        <v>42.594989926157616</v>
      </c>
      <c r="O9" s="33">
        <f>(RVA!O9 * 1000000)/(EMP!O9*Hours!O9 * 52)</f>
        <v>56.016497691426252</v>
      </c>
      <c r="P9" s="33">
        <f>(RVA!P9 * 1000000)/(EMP!P9*Hours!P9 * 52)</f>
        <v>107.57484445037565</v>
      </c>
      <c r="Q9" s="33">
        <f>(RVA!Q9 * 1000000)/(EMP!Q9*Hours!Q9 * 52)</f>
        <v>38.577491856517653</v>
      </c>
      <c r="R9" s="33">
        <f>(RVA!R9 * 1000000)/(EMP!R9*Hours!R9 * 52)</f>
        <v>188.12624717767181</v>
      </c>
      <c r="T9" s="33">
        <f>(RVA!T9 * 1000000)/(EMP!T9*Hours!T9 * 52)</f>
        <v>66.31557996360516</v>
      </c>
    </row>
    <row r="10" spans="1:20" x14ac:dyDescent="0.3">
      <c r="A10" s="35" t="s">
        <v>94</v>
      </c>
      <c r="B10" s="33">
        <f>(RVA!B10 * 1000000)/(EMP!B10*Hours!B10 * 52)</f>
        <v>178.54553929965434</v>
      </c>
      <c r="C10" s="33">
        <f>(RVA!C10 * 1000000)/(EMP!C10*Hours!C10 * 52)</f>
        <v>200.22521275429665</v>
      </c>
      <c r="D10" s="33">
        <f>(RVA!D10 * 1000000)/(EMP!D10*Hours!D10 * 52)</f>
        <v>46.826430437247453</v>
      </c>
      <c r="E10" s="33">
        <f>(RVA!E10 * 1000000)/(EMP!E10*Hours!E10 * 52)</f>
        <v>86.839779601211035</v>
      </c>
      <c r="F10" s="33">
        <f>(RVA!F10 * 1000000)/(EMP!F10*Hours!F10 * 52)</f>
        <v>36.675648642430779</v>
      </c>
      <c r="G10" s="33">
        <f>(RVA!G10 * 1000000)/(EMP!G10*Hours!G10 * 52)</f>
        <v>51.999573340441508</v>
      </c>
      <c r="H10" s="33">
        <f>(RVA!H10 * 1000000)/(EMP!H10*Hours!H10 * 52)</f>
        <v>125.09666446058523</v>
      </c>
      <c r="I10" s="33">
        <f>(RVA!I10 * 1000000)/(EMP!I10*Hours!I10 * 52)</f>
        <v>74.651088221980103</v>
      </c>
      <c r="J10" s="33">
        <f>(RVA!J10 * 1000000)/(EMP!J10*Hours!J10 * 52)</f>
        <v>73.238492685353819</v>
      </c>
      <c r="K10" s="33">
        <f>(RVA!K10 * 1000000)/(EMP!K10*Hours!K10 * 52)</f>
        <v>31.130228459078111</v>
      </c>
      <c r="L10" s="33">
        <f>(RVA!L10 * 1000000)/(EMP!L10*Hours!L10 * 52)</f>
        <v>57.675092493534443</v>
      </c>
      <c r="M10" s="33">
        <f>(RVA!M10 * 1000000)/(EMP!M10*Hours!M10 * 52)</f>
        <v>28.89652921159907</v>
      </c>
      <c r="N10" s="33">
        <f>(RVA!N10 * 1000000)/(EMP!N10*Hours!N10 * 52)</f>
        <v>41.764371139179474</v>
      </c>
      <c r="O10" s="33">
        <f>(RVA!O10 * 1000000)/(EMP!O10*Hours!O10 * 52)</f>
        <v>55.801255380995812</v>
      </c>
      <c r="P10" s="33">
        <f>(RVA!P10 * 1000000)/(EMP!P10*Hours!P10 * 52)</f>
        <v>100.6992852294153</v>
      </c>
      <c r="Q10" s="33">
        <f>(RVA!Q10 * 1000000)/(EMP!Q10*Hours!Q10 * 52)</f>
        <v>38.950512841324269</v>
      </c>
      <c r="R10" s="33">
        <f>(RVA!R10 * 1000000)/(EMP!R10*Hours!R10 * 52)</f>
        <v>190.31059715897578</v>
      </c>
      <c r="T10" s="33">
        <f>(RVA!T10 * 1000000)/(EMP!T10*Hours!T10 * 52)</f>
        <v>65.821575842838499</v>
      </c>
    </row>
    <row r="11" spans="1:20" x14ac:dyDescent="0.3">
      <c r="A11" s="35" t="s">
        <v>95</v>
      </c>
      <c r="B11" s="33">
        <f>(RVA!B11 * 1000000)/(EMP!B11*Hours!B11 * 52)</f>
        <v>171.43587311592469</v>
      </c>
      <c r="C11" s="33">
        <f>(RVA!C11 * 1000000)/(EMP!C11*Hours!C11 * 52)</f>
        <v>216.095730408571</v>
      </c>
      <c r="D11" s="33">
        <f>(RVA!D11 * 1000000)/(EMP!D11*Hours!D11 * 52)</f>
        <v>47.598318355147633</v>
      </c>
      <c r="E11" s="33">
        <f>(RVA!E11 * 1000000)/(EMP!E11*Hours!E11 * 52)</f>
        <v>87.293892049836984</v>
      </c>
      <c r="F11" s="33">
        <f>(RVA!F11 * 1000000)/(EMP!F11*Hours!F11 * 52)</f>
        <v>36.928374968847272</v>
      </c>
      <c r="G11" s="33">
        <f>(RVA!G11 * 1000000)/(EMP!G11*Hours!G11 * 52)</f>
        <v>52.210670848657777</v>
      </c>
      <c r="H11" s="33">
        <f>(RVA!H11 * 1000000)/(EMP!H11*Hours!H11 * 52)</f>
        <v>130.59482790367136</v>
      </c>
      <c r="I11" s="33">
        <f>(RVA!I11 * 1000000)/(EMP!I11*Hours!I11 * 52)</f>
        <v>76.430858976699056</v>
      </c>
      <c r="J11" s="33">
        <f>(RVA!J11 * 1000000)/(EMP!J11*Hours!J11 * 52)</f>
        <v>73.128592931349473</v>
      </c>
      <c r="K11" s="33">
        <f>(RVA!K11 * 1000000)/(EMP!K11*Hours!K11 * 52)</f>
        <v>31.754869197037884</v>
      </c>
      <c r="L11" s="33">
        <f>(RVA!L11 * 1000000)/(EMP!L11*Hours!L11 * 52)</f>
        <v>58.885416226276057</v>
      </c>
      <c r="M11" s="33">
        <f>(RVA!M11 * 1000000)/(EMP!M11*Hours!M11 * 52)</f>
        <v>28.955506336358226</v>
      </c>
      <c r="N11" s="33">
        <f>(RVA!N11 * 1000000)/(EMP!N11*Hours!N11 * 52)</f>
        <v>41.295860510274153</v>
      </c>
      <c r="O11" s="33">
        <f>(RVA!O11 * 1000000)/(EMP!O11*Hours!O11 * 52)</f>
        <v>57.15039481253951</v>
      </c>
      <c r="P11" s="33">
        <f>(RVA!P11 * 1000000)/(EMP!P11*Hours!P11 * 52)</f>
        <v>104.78566663952493</v>
      </c>
      <c r="Q11" s="33">
        <f>(RVA!Q11 * 1000000)/(EMP!Q11*Hours!Q11 * 52)</f>
        <v>39.228974655638538</v>
      </c>
      <c r="R11" s="33">
        <f>(RVA!R11 * 1000000)/(EMP!R11*Hours!R11 * 52)</f>
        <v>188.46100940648569</v>
      </c>
      <c r="T11" s="33">
        <f>(RVA!T11 * 1000000)/(EMP!T11*Hours!T11 * 52)</f>
        <v>66.560841364480765</v>
      </c>
    </row>
    <row r="12" spans="1:20" x14ac:dyDescent="0.3">
      <c r="A12" s="35" t="s">
        <v>96</v>
      </c>
      <c r="B12" s="33">
        <f>(RVA!B12 * 1000000)/(EMP!B12*Hours!B12 * 52)</f>
        <v>178.28290639057909</v>
      </c>
      <c r="C12" s="33">
        <f>(RVA!C12 * 1000000)/(EMP!C12*Hours!C12 * 52)</f>
        <v>218.24822544172201</v>
      </c>
      <c r="D12" s="33">
        <f>(RVA!D12 * 1000000)/(EMP!D12*Hours!D12 * 52)</f>
        <v>48.619494700209245</v>
      </c>
      <c r="E12" s="33">
        <f>(RVA!E12 * 1000000)/(EMP!E12*Hours!E12 * 52)</f>
        <v>87.044159284714411</v>
      </c>
      <c r="F12" s="33">
        <f>(RVA!F12 * 1000000)/(EMP!F12*Hours!F12 * 52)</f>
        <v>36.908379385981867</v>
      </c>
      <c r="G12" s="33">
        <f>(RVA!G12 * 1000000)/(EMP!G12*Hours!G12 * 52)</f>
        <v>52.150549597258689</v>
      </c>
      <c r="H12" s="33">
        <f>(RVA!H12 * 1000000)/(EMP!H12*Hours!H12 * 52)</f>
        <v>131.71561092197791</v>
      </c>
      <c r="I12" s="33">
        <f>(RVA!I12 * 1000000)/(EMP!I12*Hours!I12 * 52)</f>
        <v>77.831798818174434</v>
      </c>
      <c r="J12" s="33">
        <f>(RVA!J12 * 1000000)/(EMP!J12*Hours!J12 * 52)</f>
        <v>74.07260773181595</v>
      </c>
      <c r="K12" s="33">
        <f>(RVA!K12 * 1000000)/(EMP!K12*Hours!K12 * 52)</f>
        <v>32.302388782115955</v>
      </c>
      <c r="L12" s="33">
        <f>(RVA!L12 * 1000000)/(EMP!L12*Hours!L12 * 52)</f>
        <v>59.840294894359332</v>
      </c>
      <c r="M12" s="33">
        <f>(RVA!M12 * 1000000)/(EMP!M12*Hours!M12 * 52)</f>
        <v>28.913594319777307</v>
      </c>
      <c r="N12" s="33">
        <f>(RVA!N12 * 1000000)/(EMP!N12*Hours!N12 * 52)</f>
        <v>41.289104508077031</v>
      </c>
      <c r="O12" s="33">
        <f>(RVA!O12 * 1000000)/(EMP!O12*Hours!O12 * 52)</f>
        <v>58.157120184315779</v>
      </c>
      <c r="P12" s="33">
        <f>(RVA!P12 * 1000000)/(EMP!P12*Hours!P12 * 52)</f>
        <v>101.50677592260467</v>
      </c>
      <c r="Q12" s="33">
        <f>(RVA!Q12 * 1000000)/(EMP!Q12*Hours!Q12 * 52)</f>
        <v>39.676913544569487</v>
      </c>
      <c r="R12" s="33">
        <f>(RVA!R12 * 1000000)/(EMP!R12*Hours!R12 * 52)</f>
        <v>185.53994832574489</v>
      </c>
      <c r="T12" s="33">
        <f>(RVA!T12 * 1000000)/(EMP!T12*Hours!T12 * 52)</f>
        <v>66.726084088362995</v>
      </c>
    </row>
    <row r="13" spans="1:20" x14ac:dyDescent="0.3">
      <c r="A13" s="35" t="s">
        <v>97</v>
      </c>
      <c r="B13" s="33">
        <f>(RVA!B13 * 1000000)/(EMP!B13*Hours!B13 * 52)</f>
        <v>224.81239671973952</v>
      </c>
      <c r="C13" s="33">
        <f>(RVA!C13 * 1000000)/(EMP!C13*Hours!C13 * 52)</f>
        <v>189.95275047518939</v>
      </c>
      <c r="D13" s="33">
        <f>(RVA!D13 * 1000000)/(EMP!D13*Hours!D13 * 52)</f>
        <v>48.37219137973495</v>
      </c>
      <c r="E13" s="33">
        <f>(RVA!E13 * 1000000)/(EMP!E13*Hours!E13 * 52)</f>
        <v>84.819281486473045</v>
      </c>
      <c r="F13" s="33">
        <f>(RVA!F13 * 1000000)/(EMP!F13*Hours!F13 * 52)</f>
        <v>36.868409269235848</v>
      </c>
      <c r="G13" s="33">
        <f>(RVA!G13 * 1000000)/(EMP!G13*Hours!G13 * 52)</f>
        <v>51.841459472082981</v>
      </c>
      <c r="H13" s="33">
        <f>(RVA!H13 * 1000000)/(EMP!H13*Hours!H13 * 52)</f>
        <v>127.23796508348893</v>
      </c>
      <c r="I13" s="33">
        <f>(RVA!I13 * 1000000)/(EMP!I13*Hours!I13 * 52)</f>
        <v>78.134135494034382</v>
      </c>
      <c r="J13" s="33">
        <f>(RVA!J13 * 1000000)/(EMP!J13*Hours!J13 * 52)</f>
        <v>74.14739752240375</v>
      </c>
      <c r="K13" s="33">
        <f>(RVA!K13 * 1000000)/(EMP!K13*Hours!K13 * 52)</f>
        <v>32.991900472402975</v>
      </c>
      <c r="L13" s="33">
        <f>(RVA!L13 * 1000000)/(EMP!L13*Hours!L13 * 52)</f>
        <v>61.401078960555573</v>
      </c>
      <c r="M13" s="33">
        <f>(RVA!M13 * 1000000)/(EMP!M13*Hours!M13 * 52)</f>
        <v>28.45631693077102</v>
      </c>
      <c r="N13" s="33">
        <f>(RVA!N13 * 1000000)/(EMP!N13*Hours!N13 * 52)</f>
        <v>41.22682940262883</v>
      </c>
      <c r="O13" s="33">
        <f>(RVA!O13 * 1000000)/(EMP!O13*Hours!O13 * 52)</f>
        <v>56.765783051760451</v>
      </c>
      <c r="P13" s="33">
        <f>(RVA!P13 * 1000000)/(EMP!P13*Hours!P13 * 52)</f>
        <v>97.959001961716993</v>
      </c>
      <c r="Q13" s="33">
        <f>(RVA!Q13 * 1000000)/(EMP!Q13*Hours!Q13 * 52)</f>
        <v>40.199753700740906</v>
      </c>
      <c r="R13" s="33">
        <f>(RVA!R13 * 1000000)/(EMP!R13*Hours!R13 * 52)</f>
        <v>180.19512368548465</v>
      </c>
      <c r="T13" s="33">
        <f>(RVA!T13 * 1000000)/(EMP!T13*Hours!T13 * 52)</f>
        <v>66.417905656818647</v>
      </c>
    </row>
    <row r="14" spans="1:20" x14ac:dyDescent="0.3">
      <c r="A14" s="35" t="s">
        <v>98</v>
      </c>
      <c r="B14" s="33">
        <f>(RVA!B14 * 1000000)/(EMP!B14*Hours!B14 * 52)</f>
        <v>249.45232101154198</v>
      </c>
      <c r="C14" s="33">
        <f>(RVA!C14 * 1000000)/(EMP!C14*Hours!C14 * 52)</f>
        <v>186.06171419799131</v>
      </c>
      <c r="D14" s="33">
        <f>(RVA!D14 * 1000000)/(EMP!D14*Hours!D14 * 52)</f>
        <v>47.104807199813145</v>
      </c>
      <c r="E14" s="33">
        <f>(RVA!E14 * 1000000)/(EMP!E14*Hours!E14 * 52)</f>
        <v>80.955977774436732</v>
      </c>
      <c r="F14" s="33">
        <f>(RVA!F14 * 1000000)/(EMP!F14*Hours!F14 * 52)</f>
        <v>36.891195532400779</v>
      </c>
      <c r="G14" s="33">
        <f>(RVA!G14 * 1000000)/(EMP!G14*Hours!G14 * 52)</f>
        <v>50.062312669868525</v>
      </c>
      <c r="H14" s="33">
        <f>(RVA!H14 * 1000000)/(EMP!H14*Hours!H14 * 52)</f>
        <v>128.48883829924367</v>
      </c>
      <c r="I14" s="33">
        <f>(RVA!I14 * 1000000)/(EMP!I14*Hours!I14 * 52)</f>
        <v>76.168368895001848</v>
      </c>
      <c r="J14" s="33">
        <f>(RVA!J14 * 1000000)/(EMP!J14*Hours!J14 * 52)</f>
        <v>67.135333461622295</v>
      </c>
      <c r="K14" s="33">
        <f>(RVA!K14 * 1000000)/(EMP!K14*Hours!K14 * 52)</f>
        <v>32.723571980323435</v>
      </c>
      <c r="L14" s="33">
        <f>(RVA!L14 * 1000000)/(EMP!L14*Hours!L14 * 52)</f>
        <v>60.350625173747218</v>
      </c>
      <c r="M14" s="33">
        <f>(RVA!M14 * 1000000)/(EMP!M14*Hours!M14 * 52)</f>
        <v>27.773267497589096</v>
      </c>
      <c r="N14" s="33">
        <f>(RVA!N14 * 1000000)/(EMP!N14*Hours!N14 * 52)</f>
        <v>40.663162194178099</v>
      </c>
      <c r="O14" s="33">
        <f>(RVA!O14 * 1000000)/(EMP!O14*Hours!O14 * 52)</f>
        <v>55.539504745481558</v>
      </c>
      <c r="P14" s="33">
        <f>(RVA!P14 * 1000000)/(EMP!P14*Hours!P14 * 52)</f>
        <v>100.81575426108627</v>
      </c>
      <c r="Q14" s="33">
        <f>(RVA!Q14 * 1000000)/(EMP!Q14*Hours!Q14 * 52)</f>
        <v>40.294692683988359</v>
      </c>
      <c r="R14" s="33">
        <f>(RVA!R14 * 1000000)/(EMP!R14*Hours!R14 * 52)</f>
        <v>197.11918643417474</v>
      </c>
      <c r="T14" s="33">
        <f>(RVA!T14 * 1000000)/(EMP!T14*Hours!T14 * 52)</f>
        <v>67.20172142324725</v>
      </c>
    </row>
    <row r="15" spans="1:20" x14ac:dyDescent="0.3">
      <c r="A15" s="35" t="s">
        <v>99</v>
      </c>
      <c r="B15" s="33">
        <f>(RVA!B15 * 1000000)/(EMP!B15*Hours!B15 * 52)</f>
        <v>250.88845753918093</v>
      </c>
      <c r="C15" s="33">
        <f>(RVA!C15 * 1000000)/(EMP!C15*Hours!C15 * 52)</f>
        <v>195.41609292772256</v>
      </c>
      <c r="D15" s="33">
        <f>(RVA!D15 * 1000000)/(EMP!D15*Hours!D15 * 52)</f>
        <v>48.934521492774842</v>
      </c>
      <c r="E15" s="33">
        <f>(RVA!E15 * 1000000)/(EMP!E15*Hours!E15 * 52)</f>
        <v>80.175913614706545</v>
      </c>
      <c r="F15" s="33">
        <f>(RVA!F15 * 1000000)/(EMP!F15*Hours!F15 * 52)</f>
        <v>37.129570231722269</v>
      </c>
      <c r="G15" s="33">
        <f>(RVA!G15 * 1000000)/(EMP!G15*Hours!G15 * 52)</f>
        <v>52.322941730618588</v>
      </c>
      <c r="H15" s="33">
        <f>(RVA!H15 * 1000000)/(EMP!H15*Hours!H15 * 52)</f>
        <v>131.60975964619689</v>
      </c>
      <c r="I15" s="33">
        <f>(RVA!I15 * 1000000)/(EMP!I15*Hours!I15 * 52)</f>
        <v>75.084751223995909</v>
      </c>
      <c r="J15" s="33">
        <f>(RVA!J15 * 1000000)/(EMP!J15*Hours!J15 * 52)</f>
        <v>69.229408015881731</v>
      </c>
      <c r="K15" s="33">
        <f>(RVA!K15 * 1000000)/(EMP!K15*Hours!K15 * 52)</f>
        <v>33.161502005560443</v>
      </c>
      <c r="L15" s="33">
        <f>(RVA!L15 * 1000000)/(EMP!L15*Hours!L15 * 52)</f>
        <v>61.087843232201486</v>
      </c>
      <c r="M15" s="33">
        <f>(RVA!M15 * 1000000)/(EMP!M15*Hours!M15 * 52)</f>
        <v>27.693520445016336</v>
      </c>
      <c r="N15" s="33">
        <f>(RVA!N15 * 1000000)/(EMP!N15*Hours!N15 * 52)</f>
        <v>40.43167113784282</v>
      </c>
      <c r="O15" s="33">
        <f>(RVA!O15 * 1000000)/(EMP!O15*Hours!O15 * 52)</f>
        <v>57.262362728805869</v>
      </c>
      <c r="P15" s="33">
        <f>(RVA!P15 * 1000000)/(EMP!P15*Hours!P15 * 52)</f>
        <v>107.36038507741985</v>
      </c>
      <c r="Q15" s="33">
        <f>(RVA!Q15 * 1000000)/(EMP!Q15*Hours!Q15 * 52)</f>
        <v>40.472982599745606</v>
      </c>
      <c r="R15" s="33">
        <f>(RVA!R15 * 1000000)/(EMP!R15*Hours!R15 * 52)</f>
        <v>205.31187149905514</v>
      </c>
      <c r="T15" s="33">
        <f>(RVA!T15 * 1000000)/(EMP!T15*Hours!T15 * 52)</f>
        <v>68.515566851100687</v>
      </c>
    </row>
    <row r="16" spans="1:20" x14ac:dyDescent="0.3">
      <c r="A16" s="35" t="s">
        <v>100</v>
      </c>
      <c r="B16" s="33">
        <f>(RVA!B16 * 1000000)/(EMP!B16*Hours!B16 * 52)</f>
        <v>246.79875915473252</v>
      </c>
      <c r="C16" s="33">
        <f>(RVA!C16 * 1000000)/(EMP!C16*Hours!C16 * 52)</f>
        <v>201.85576344491477</v>
      </c>
      <c r="D16" s="33">
        <f>(RVA!D16 * 1000000)/(EMP!D16*Hours!D16 * 52)</f>
        <v>51.145367411879072</v>
      </c>
      <c r="E16" s="33">
        <f>(RVA!E16 * 1000000)/(EMP!E16*Hours!E16 * 52)</f>
        <v>81.406530390318238</v>
      </c>
      <c r="F16" s="33">
        <f>(RVA!F16 * 1000000)/(EMP!F16*Hours!F16 * 52)</f>
        <v>36.936600651719715</v>
      </c>
      <c r="G16" s="33">
        <f>(RVA!G16 * 1000000)/(EMP!G16*Hours!G16 * 52)</f>
        <v>52.900760408829683</v>
      </c>
      <c r="H16" s="33">
        <f>(RVA!H16 * 1000000)/(EMP!H16*Hours!H16 * 52)</f>
        <v>134.10740873922913</v>
      </c>
      <c r="I16" s="33">
        <f>(RVA!I16 * 1000000)/(EMP!I16*Hours!I16 * 52)</f>
        <v>75.428871205305839</v>
      </c>
      <c r="J16" s="33">
        <f>(RVA!J16 * 1000000)/(EMP!J16*Hours!J16 * 52)</f>
        <v>71.308433881887197</v>
      </c>
      <c r="K16" s="33">
        <f>(RVA!K16 * 1000000)/(EMP!K16*Hours!K16 * 52)</f>
        <v>33.132559673712535</v>
      </c>
      <c r="L16" s="33">
        <f>(RVA!L16 * 1000000)/(EMP!L16*Hours!L16 * 52)</f>
        <v>60.879757593340507</v>
      </c>
      <c r="M16" s="33">
        <f>(RVA!M16 * 1000000)/(EMP!M16*Hours!M16 * 52)</f>
        <v>27.645815921816041</v>
      </c>
      <c r="N16" s="33">
        <f>(RVA!N16 * 1000000)/(EMP!N16*Hours!N16 * 52)</f>
        <v>39.900326881028477</v>
      </c>
      <c r="O16" s="33">
        <f>(RVA!O16 * 1000000)/(EMP!O16*Hours!O16 * 52)</f>
        <v>58.371834455997224</v>
      </c>
      <c r="P16" s="33">
        <f>(RVA!P16 * 1000000)/(EMP!P16*Hours!P16 * 52)</f>
        <v>109.78084221794448</v>
      </c>
      <c r="Q16" s="33">
        <f>(RVA!Q16 * 1000000)/(EMP!Q16*Hours!Q16 * 52)</f>
        <v>40.209514565694064</v>
      </c>
      <c r="R16" s="33">
        <f>(RVA!R16 * 1000000)/(EMP!R16*Hours!R16 * 52)</f>
        <v>208.57855141237312</v>
      </c>
      <c r="T16" s="33">
        <f>(RVA!T16 * 1000000)/(EMP!T16*Hours!T16 * 52)</f>
        <v>69.149414005958704</v>
      </c>
    </row>
    <row r="17" spans="1:20" x14ac:dyDescent="0.3">
      <c r="A17" s="35" t="s">
        <v>101</v>
      </c>
      <c r="B17" s="33">
        <f>(RVA!B17 * 1000000)/(EMP!B17*Hours!B17 * 52)</f>
        <v>234.86445428423386</v>
      </c>
      <c r="C17" s="33">
        <f>(RVA!C17 * 1000000)/(EMP!C17*Hours!C17 * 52)</f>
        <v>213.04129873309103</v>
      </c>
      <c r="D17" s="33">
        <f>(RVA!D17 * 1000000)/(EMP!D17*Hours!D17 * 52)</f>
        <v>51.192786853215985</v>
      </c>
      <c r="E17" s="33">
        <f>(RVA!E17 * 1000000)/(EMP!E17*Hours!E17 * 52)</f>
        <v>85.478792859742313</v>
      </c>
      <c r="F17" s="33">
        <f>(RVA!F17 * 1000000)/(EMP!F17*Hours!F17 * 52)</f>
        <v>38.240789222012587</v>
      </c>
      <c r="G17" s="33">
        <f>(RVA!G17 * 1000000)/(EMP!G17*Hours!G17 * 52)</f>
        <v>54.487241125862539</v>
      </c>
      <c r="H17" s="33">
        <f>(RVA!H17 * 1000000)/(EMP!H17*Hours!H17 * 52)</f>
        <v>140.20909606786961</v>
      </c>
      <c r="I17" s="33">
        <f>(RVA!I17 * 1000000)/(EMP!I17*Hours!I17 * 52)</f>
        <v>74.946675211054369</v>
      </c>
      <c r="J17" s="33">
        <f>(RVA!J17 * 1000000)/(EMP!J17*Hours!J17 * 52)</f>
        <v>71.095923156002215</v>
      </c>
      <c r="K17" s="33">
        <f>(RVA!K17 * 1000000)/(EMP!K17*Hours!K17 * 52)</f>
        <v>33.386759061856488</v>
      </c>
      <c r="L17" s="33">
        <f>(RVA!L17 * 1000000)/(EMP!L17*Hours!L17 * 52)</f>
        <v>61.067628424748769</v>
      </c>
      <c r="M17" s="33">
        <f>(RVA!M17 * 1000000)/(EMP!M17*Hours!M17 * 52)</f>
        <v>27.873334071295691</v>
      </c>
      <c r="N17" s="33">
        <f>(RVA!N17 * 1000000)/(EMP!N17*Hours!N17 * 52)</f>
        <v>39.831489758052626</v>
      </c>
      <c r="O17" s="33">
        <f>(RVA!O17 * 1000000)/(EMP!O17*Hours!O17 * 52)</f>
        <v>60.647773182438108</v>
      </c>
      <c r="P17" s="33">
        <f>(RVA!P17 * 1000000)/(EMP!P17*Hours!P17 * 52)</f>
        <v>113.35227879123096</v>
      </c>
      <c r="Q17" s="33">
        <f>(RVA!Q17 * 1000000)/(EMP!Q17*Hours!Q17 * 52)</f>
        <v>40.215533626521697</v>
      </c>
      <c r="R17" s="33">
        <f>(RVA!R17 * 1000000)/(EMP!R17*Hours!R17 * 52)</f>
        <v>208.51142362482176</v>
      </c>
      <c r="T17" s="33">
        <f>(RVA!T17 * 1000000)/(EMP!T17*Hours!T17 * 52)</f>
        <v>70.097216336111018</v>
      </c>
    </row>
    <row r="18" spans="1:20" x14ac:dyDescent="0.3">
      <c r="A18" s="35" t="s">
        <v>102</v>
      </c>
      <c r="B18" s="33">
        <f>(RVA!B18 * 1000000)/(EMP!B18*Hours!B18 * 52)</f>
        <v>214.02304981822769</v>
      </c>
      <c r="C18" s="33">
        <f>(RVA!C18 * 1000000)/(EMP!C18*Hours!C18 * 52)</f>
        <v>226.83706914973916</v>
      </c>
      <c r="D18" s="33">
        <f>(RVA!D18 * 1000000)/(EMP!D18*Hours!D18 * 52)</f>
        <v>50.964646780934039</v>
      </c>
      <c r="E18" s="33">
        <f>(RVA!E18 * 1000000)/(EMP!E18*Hours!E18 * 52)</f>
        <v>85.366663159955309</v>
      </c>
      <c r="F18" s="33">
        <f>(RVA!F18 * 1000000)/(EMP!F18*Hours!F18 * 52)</f>
        <v>37.893463721971585</v>
      </c>
      <c r="G18" s="33">
        <f>(RVA!G18 * 1000000)/(EMP!G18*Hours!G18 * 52)</f>
        <v>54.666517001162433</v>
      </c>
      <c r="H18" s="33">
        <f>(RVA!H18 * 1000000)/(EMP!H18*Hours!H18 * 52)</f>
        <v>141.1135722808271</v>
      </c>
      <c r="I18" s="33">
        <f>(RVA!I18 * 1000000)/(EMP!I18*Hours!I18 * 52)</f>
        <v>76.373248571346053</v>
      </c>
      <c r="J18" s="33">
        <f>(RVA!J18 * 1000000)/(EMP!J18*Hours!J18 * 52)</f>
        <v>72.08806172446188</v>
      </c>
      <c r="K18" s="33">
        <f>(RVA!K18 * 1000000)/(EMP!K18*Hours!K18 * 52)</f>
        <v>34.127899659166538</v>
      </c>
      <c r="L18" s="33">
        <f>(RVA!L18 * 1000000)/(EMP!L18*Hours!L18 * 52)</f>
        <v>63.133496326793157</v>
      </c>
      <c r="M18" s="33">
        <f>(RVA!M18 * 1000000)/(EMP!M18*Hours!M18 * 52)</f>
        <v>28.193961126955344</v>
      </c>
      <c r="N18" s="33">
        <f>(RVA!N18 * 1000000)/(EMP!N18*Hours!N18 * 52)</f>
        <v>39.065986223459063</v>
      </c>
      <c r="O18" s="33">
        <f>(RVA!O18 * 1000000)/(EMP!O18*Hours!O18 * 52)</f>
        <v>62.324259881374289</v>
      </c>
      <c r="P18" s="33">
        <f>(RVA!P18 * 1000000)/(EMP!P18*Hours!P18 * 52)</f>
        <v>111.53070902728122</v>
      </c>
      <c r="Q18" s="33">
        <f>(RVA!Q18 * 1000000)/(EMP!Q18*Hours!Q18 * 52)</f>
        <v>39.857729620961706</v>
      </c>
      <c r="R18" s="33">
        <f>(RVA!R18 * 1000000)/(EMP!R18*Hours!R18 * 52)</f>
        <v>209.75828582381428</v>
      </c>
      <c r="T18" s="33">
        <f>(RVA!T18 * 1000000)/(EMP!T18*Hours!T18 * 52)</f>
        <v>70.239105813550196</v>
      </c>
    </row>
    <row r="19" spans="1:20" x14ac:dyDescent="0.3">
      <c r="A19" s="35" t="s">
        <v>103</v>
      </c>
      <c r="B19" s="33">
        <f>(RVA!B19 * 1000000)/(EMP!B19*Hours!B19 * 52)</f>
        <v>210.97231468539718</v>
      </c>
      <c r="C19" s="33">
        <f>(RVA!C19 * 1000000)/(EMP!C19*Hours!C19 * 52)</f>
        <v>222.6863237979035</v>
      </c>
      <c r="D19" s="33">
        <f>(RVA!D19 * 1000000)/(EMP!D19*Hours!D19 * 52)</f>
        <v>50.96198301026191</v>
      </c>
      <c r="E19" s="33">
        <f>(RVA!E19 * 1000000)/(EMP!E19*Hours!E19 * 52)</f>
        <v>88.233147248230054</v>
      </c>
      <c r="F19" s="33">
        <f>(RVA!F19 * 1000000)/(EMP!F19*Hours!F19 * 52)</f>
        <v>38.386970586653284</v>
      </c>
      <c r="G19" s="33">
        <f>(RVA!G19 * 1000000)/(EMP!G19*Hours!G19 * 52)</f>
        <v>54.650704180513557</v>
      </c>
      <c r="H19" s="33">
        <f>(RVA!H19 * 1000000)/(EMP!H19*Hours!H19 * 52)</f>
        <v>143.81948236313465</v>
      </c>
      <c r="I19" s="33">
        <f>(RVA!I19 * 1000000)/(EMP!I19*Hours!I19 * 52)</f>
        <v>77.385430101547882</v>
      </c>
      <c r="J19" s="33">
        <f>(RVA!J19 * 1000000)/(EMP!J19*Hours!J19 * 52)</f>
        <v>72.266712810702657</v>
      </c>
      <c r="K19" s="33">
        <f>(RVA!K19 * 1000000)/(EMP!K19*Hours!K19 * 52)</f>
        <v>33.939285484252778</v>
      </c>
      <c r="L19" s="33">
        <f>(RVA!L19 * 1000000)/(EMP!L19*Hours!L19 * 52)</f>
        <v>63.137356255823157</v>
      </c>
      <c r="M19" s="33">
        <f>(RVA!M19 * 1000000)/(EMP!M19*Hours!M19 * 52)</f>
        <v>28.519436539228856</v>
      </c>
      <c r="N19" s="33">
        <f>(RVA!N19 * 1000000)/(EMP!N19*Hours!N19 * 52)</f>
        <v>39.484604051071614</v>
      </c>
      <c r="O19" s="33">
        <f>(RVA!O19 * 1000000)/(EMP!O19*Hours!O19 * 52)</f>
        <v>64.399237015188973</v>
      </c>
      <c r="P19" s="33">
        <f>(RVA!P19 * 1000000)/(EMP!P19*Hours!P19 * 52)</f>
        <v>105.5128072093933</v>
      </c>
      <c r="Q19" s="33">
        <f>(RVA!Q19 * 1000000)/(EMP!Q19*Hours!Q19 * 52)</f>
        <v>40.144743331080491</v>
      </c>
      <c r="R19" s="33">
        <f>(RVA!R19 * 1000000)/(EMP!R19*Hours!R19 * 52)</f>
        <v>209.93006423396179</v>
      </c>
      <c r="T19" s="33">
        <f>(RVA!T19 * 1000000)/(EMP!T19*Hours!T19 * 52)</f>
        <v>70.563082963469469</v>
      </c>
    </row>
    <row r="20" spans="1:20" x14ac:dyDescent="0.3">
      <c r="A20" s="35" t="s">
        <v>104</v>
      </c>
      <c r="B20" s="33">
        <f>(RVA!B20 * 1000000)/(EMP!B20*Hours!B20 * 52)</f>
        <v>204.43462709543846</v>
      </c>
      <c r="C20" s="33">
        <f>(RVA!C20 * 1000000)/(EMP!C20*Hours!C20 * 52)</f>
        <v>225.65898685415635</v>
      </c>
      <c r="D20" s="33">
        <f>(RVA!D20 * 1000000)/(EMP!D20*Hours!D20 * 52)</f>
        <v>50.03777615212708</v>
      </c>
      <c r="E20" s="33">
        <f>(RVA!E20 * 1000000)/(EMP!E20*Hours!E20 * 52)</f>
        <v>90.316444328331386</v>
      </c>
      <c r="F20" s="33">
        <f>(RVA!F20 * 1000000)/(EMP!F20*Hours!F20 * 52)</f>
        <v>38.264856927877446</v>
      </c>
      <c r="G20" s="33">
        <f>(RVA!G20 * 1000000)/(EMP!G20*Hours!G20 * 52)</f>
        <v>55.616265783020779</v>
      </c>
      <c r="H20" s="33">
        <f>(RVA!H20 * 1000000)/(EMP!H20*Hours!H20 * 52)</f>
        <v>149.04933721781211</v>
      </c>
      <c r="I20" s="33">
        <f>(RVA!I20 * 1000000)/(EMP!I20*Hours!I20 * 52)</f>
        <v>78.405681598106554</v>
      </c>
      <c r="J20" s="33">
        <f>(RVA!J20 * 1000000)/(EMP!J20*Hours!J20 * 52)</f>
        <v>72.499321571389217</v>
      </c>
      <c r="K20" s="33">
        <f>(RVA!K20 * 1000000)/(EMP!K20*Hours!K20 * 52)</f>
        <v>33.881317054289113</v>
      </c>
      <c r="L20" s="33">
        <f>(RVA!L20 * 1000000)/(EMP!L20*Hours!L20 * 52)</f>
        <v>62.786281268750479</v>
      </c>
      <c r="M20" s="33">
        <f>(RVA!M20 * 1000000)/(EMP!M20*Hours!M20 * 52)</f>
        <v>28.651472294642662</v>
      </c>
      <c r="N20" s="33">
        <f>(RVA!N20 * 1000000)/(EMP!N20*Hours!N20 * 52)</f>
        <v>39.638644059568101</v>
      </c>
      <c r="O20" s="33">
        <f>(RVA!O20 * 1000000)/(EMP!O20*Hours!O20 * 52)</f>
        <v>66.354847559977671</v>
      </c>
      <c r="P20" s="33">
        <f>(RVA!P20 * 1000000)/(EMP!P20*Hours!P20 * 52)</f>
        <v>103.32642677554514</v>
      </c>
      <c r="Q20" s="33">
        <f>(RVA!Q20 * 1000000)/(EMP!Q20*Hours!Q20 * 52)</f>
        <v>40.24481361799333</v>
      </c>
      <c r="R20" s="33">
        <f>(RVA!R20 * 1000000)/(EMP!R20*Hours!R20 * 52)</f>
        <v>208.90424063718038</v>
      </c>
      <c r="T20" s="33">
        <f>(RVA!T20 * 1000000)/(EMP!T20*Hours!T20 * 52)</f>
        <v>70.756788971438468</v>
      </c>
    </row>
    <row r="21" spans="1:20" x14ac:dyDescent="0.3">
      <c r="A21" s="35" t="s">
        <v>105</v>
      </c>
      <c r="B21" s="33">
        <f>(RVA!B21 * 1000000)/(EMP!B21*Hours!B21 * 52)</f>
        <v>204.10474555446478</v>
      </c>
      <c r="C21" s="33">
        <f>(RVA!C21 * 1000000)/(EMP!C21*Hours!C21 * 52)</f>
        <v>225.73914112856875</v>
      </c>
      <c r="D21" s="33">
        <f>(RVA!D21 * 1000000)/(EMP!D21*Hours!D21 * 52)</f>
        <v>50.038670705592523</v>
      </c>
      <c r="E21" s="33">
        <f>(RVA!E21 * 1000000)/(EMP!E21*Hours!E21 * 52)</f>
        <v>89.689985910684726</v>
      </c>
      <c r="F21" s="33">
        <f>(RVA!F21 * 1000000)/(EMP!F21*Hours!F21 * 52)</f>
        <v>38.255648918438652</v>
      </c>
      <c r="G21" s="33">
        <f>(RVA!G21 * 1000000)/(EMP!G21*Hours!G21 * 52)</f>
        <v>56.253720852418681</v>
      </c>
      <c r="H21" s="33">
        <f>(RVA!H21 * 1000000)/(EMP!H21*Hours!H21 * 52)</f>
        <v>149.61792484728264</v>
      </c>
      <c r="I21" s="33">
        <f>(RVA!I21 * 1000000)/(EMP!I21*Hours!I21 * 52)</f>
        <v>78.369221231380877</v>
      </c>
      <c r="J21" s="33">
        <f>(RVA!J21 * 1000000)/(EMP!J21*Hours!J21 * 52)</f>
        <v>74.125567870302177</v>
      </c>
      <c r="K21" s="33">
        <f>(RVA!K21 * 1000000)/(EMP!K21*Hours!K21 * 52)</f>
        <v>33.787749569229085</v>
      </c>
      <c r="L21" s="33">
        <f>(RVA!L21 * 1000000)/(EMP!L21*Hours!L21 * 52)</f>
        <v>65.577535654697073</v>
      </c>
      <c r="M21" s="33">
        <f>(RVA!M21 * 1000000)/(EMP!M21*Hours!M21 * 52)</f>
        <v>28.524135477953191</v>
      </c>
      <c r="N21" s="33">
        <f>(RVA!N21 * 1000000)/(EMP!N21*Hours!N21 * 52)</f>
        <v>39.473779758320767</v>
      </c>
      <c r="O21" s="33">
        <f>(RVA!O21 * 1000000)/(EMP!O21*Hours!O21 * 52)</f>
        <v>67.513313251587903</v>
      </c>
      <c r="P21" s="33">
        <f>(RVA!P21 * 1000000)/(EMP!P21*Hours!P21 * 52)</f>
        <v>101.60874315214264</v>
      </c>
      <c r="Q21" s="33">
        <f>(RVA!Q21 * 1000000)/(EMP!Q21*Hours!Q21 * 52)</f>
        <v>40.13357500852689</v>
      </c>
      <c r="R21" s="33">
        <f>(RVA!R21 * 1000000)/(EMP!R21*Hours!R21 * 52)</f>
        <v>210.33337918194215</v>
      </c>
      <c r="T21" s="33">
        <f>(RVA!T21 * 1000000)/(EMP!T21*Hours!T21 * 52)</f>
        <v>70.827895662933514</v>
      </c>
    </row>
    <row r="22" spans="1:20" x14ac:dyDescent="0.3">
      <c r="A22" s="35" t="s">
        <v>106</v>
      </c>
      <c r="B22" s="33">
        <f>(RVA!B22 * 1000000)/(EMP!B22*Hours!B22 * 52)</f>
        <v>192.55527820712922</v>
      </c>
      <c r="C22" s="33">
        <f>(RVA!C22 * 1000000)/(EMP!C22*Hours!C22 * 52)</f>
        <v>218.59907545073727</v>
      </c>
      <c r="D22" s="33">
        <f>(RVA!D22 * 1000000)/(EMP!D22*Hours!D22 * 52)</f>
        <v>49.802236716959506</v>
      </c>
      <c r="E22" s="33">
        <f>(RVA!E22 * 1000000)/(EMP!E22*Hours!E22 * 52)</f>
        <v>88.685750682837494</v>
      </c>
      <c r="F22" s="33">
        <f>(RVA!F22 * 1000000)/(EMP!F22*Hours!F22 * 52)</f>
        <v>38.135066625035925</v>
      </c>
      <c r="G22" s="33">
        <f>(RVA!G22 * 1000000)/(EMP!G22*Hours!G22 * 52)</f>
        <v>54.853562106509372</v>
      </c>
      <c r="H22" s="33">
        <f>(RVA!H22 * 1000000)/(EMP!H22*Hours!H22 * 52)</f>
        <v>149.39855712125879</v>
      </c>
      <c r="I22" s="33">
        <f>(RVA!I22 * 1000000)/(EMP!I22*Hours!I22 * 52)</f>
        <v>77.54626582559537</v>
      </c>
      <c r="J22" s="33">
        <f>(RVA!J22 * 1000000)/(EMP!J22*Hours!J22 * 52)</f>
        <v>74.778368175969362</v>
      </c>
      <c r="K22" s="33">
        <f>(RVA!K22 * 1000000)/(EMP!K22*Hours!K22 * 52)</f>
        <v>33.4781358670879</v>
      </c>
      <c r="L22" s="33">
        <f>(RVA!L22 * 1000000)/(EMP!L22*Hours!L22 * 52)</f>
        <v>65.453513820215605</v>
      </c>
      <c r="M22" s="33">
        <f>(RVA!M22 * 1000000)/(EMP!M22*Hours!M22 * 52)</f>
        <v>28.797301273678574</v>
      </c>
      <c r="N22" s="33">
        <f>(RVA!N22 * 1000000)/(EMP!N22*Hours!N22 * 52)</f>
        <v>39.12481345651485</v>
      </c>
      <c r="O22" s="33">
        <f>(RVA!O22 * 1000000)/(EMP!O22*Hours!O22 * 52)</f>
        <v>66.945249112626911</v>
      </c>
      <c r="P22" s="33">
        <f>(RVA!P22 * 1000000)/(EMP!P22*Hours!P22 * 52)</f>
        <v>99.826424542376188</v>
      </c>
      <c r="Q22" s="33">
        <f>(RVA!Q22 * 1000000)/(EMP!Q22*Hours!Q22 * 52)</f>
        <v>40.070060505173046</v>
      </c>
      <c r="R22" s="33">
        <f>(RVA!R22 * 1000000)/(EMP!R22*Hours!R22 * 52)</f>
        <v>210.81024628052074</v>
      </c>
      <c r="T22" s="33">
        <f>(RVA!T22 * 1000000)/(EMP!T22*Hours!T22 * 52)</f>
        <v>70.272970519498941</v>
      </c>
    </row>
    <row r="23" spans="1:20" x14ac:dyDescent="0.3">
      <c r="A23" s="35" t="s">
        <v>107</v>
      </c>
      <c r="B23" s="33">
        <f>(RVA!B23 * 1000000)/(EMP!B23*Hours!B23 * 52)</f>
        <v>183.20622147372399</v>
      </c>
      <c r="C23" s="33">
        <f>(RVA!C23 * 1000000)/(EMP!C23*Hours!C23 * 52)</f>
        <v>231.79773080574569</v>
      </c>
      <c r="D23" s="33">
        <f>(RVA!D23 * 1000000)/(EMP!D23*Hours!D23 * 52)</f>
        <v>49.305254714982539</v>
      </c>
      <c r="E23" s="33">
        <f>(RVA!E23 * 1000000)/(EMP!E23*Hours!E23 * 52)</f>
        <v>87.042806435703199</v>
      </c>
      <c r="F23" s="33">
        <f>(RVA!F23 * 1000000)/(EMP!F23*Hours!F23 * 52)</f>
        <v>37.530463493842738</v>
      </c>
      <c r="G23" s="33">
        <f>(RVA!G23 * 1000000)/(EMP!G23*Hours!G23 * 52)</f>
        <v>54.753191713173578</v>
      </c>
      <c r="H23" s="33">
        <f>(RVA!H23 * 1000000)/(EMP!H23*Hours!H23 * 52)</f>
        <v>150.1586867971541</v>
      </c>
      <c r="I23" s="33">
        <f>(RVA!I23 * 1000000)/(EMP!I23*Hours!I23 * 52)</f>
        <v>78.078377752626068</v>
      </c>
      <c r="J23" s="33">
        <f>(RVA!J23 * 1000000)/(EMP!J23*Hours!J23 * 52)</f>
        <v>74.214812190889972</v>
      </c>
      <c r="K23" s="33">
        <f>(RVA!K23 * 1000000)/(EMP!K23*Hours!K23 * 52)</f>
        <v>33.412629445254055</v>
      </c>
      <c r="L23" s="33">
        <f>(RVA!L23 * 1000000)/(EMP!L23*Hours!L23 * 52)</f>
        <v>65.782093254235676</v>
      </c>
      <c r="M23" s="33">
        <f>(RVA!M23 * 1000000)/(EMP!M23*Hours!M23 * 52)</f>
        <v>28.889491328427475</v>
      </c>
      <c r="N23" s="33">
        <f>(RVA!N23 * 1000000)/(EMP!N23*Hours!N23 * 52)</f>
        <v>38.967606033397431</v>
      </c>
      <c r="O23" s="33">
        <f>(RVA!O23 * 1000000)/(EMP!O23*Hours!O23 * 52)</f>
        <v>66.856492169360308</v>
      </c>
      <c r="P23" s="33">
        <f>(RVA!P23 * 1000000)/(EMP!P23*Hours!P23 * 52)</f>
        <v>100.30195256197744</v>
      </c>
      <c r="Q23" s="33">
        <f>(RVA!Q23 * 1000000)/(EMP!Q23*Hours!Q23 * 52)</f>
        <v>40.128784399623378</v>
      </c>
      <c r="R23" s="33">
        <f>(RVA!R23 * 1000000)/(EMP!R23*Hours!R23 * 52)</f>
        <v>210.59309715597044</v>
      </c>
      <c r="T23" s="33">
        <f>(RVA!T23 * 1000000)/(EMP!T23*Hours!T23 * 52)</f>
        <v>70.140030503407644</v>
      </c>
    </row>
    <row r="24" spans="1:20" x14ac:dyDescent="0.3">
      <c r="A24" s="35" t="s">
        <v>108</v>
      </c>
      <c r="B24" s="33">
        <f>(RVA!B24 * 1000000)/(EMP!B24*Hours!B24 * 52)</f>
        <v>184.47528518858658</v>
      </c>
      <c r="C24" s="33">
        <f>(RVA!C24 * 1000000)/(EMP!C24*Hours!C24 * 52)</f>
        <v>228.92406113808596</v>
      </c>
      <c r="D24" s="33">
        <f>(RVA!D24 * 1000000)/(EMP!D24*Hours!D24 * 52)</f>
        <v>48.794998967593919</v>
      </c>
      <c r="E24" s="33">
        <f>(RVA!E24 * 1000000)/(EMP!E24*Hours!E24 * 52)</f>
        <v>86.08900853180927</v>
      </c>
      <c r="F24" s="33">
        <f>(RVA!F24 * 1000000)/(EMP!F24*Hours!F24 * 52)</f>
        <v>37.021200837642603</v>
      </c>
      <c r="G24" s="33">
        <f>(RVA!G24 * 1000000)/(EMP!G24*Hours!G24 * 52)</f>
        <v>54.132545258041176</v>
      </c>
      <c r="H24" s="33">
        <f>(RVA!H24 * 1000000)/(EMP!H24*Hours!H24 * 52)</f>
        <v>150.56488912492179</v>
      </c>
      <c r="I24" s="33">
        <f>(RVA!I24 * 1000000)/(EMP!I24*Hours!I24 * 52)</f>
        <v>77.889603435090905</v>
      </c>
      <c r="J24" s="33">
        <f>(RVA!J24 * 1000000)/(EMP!J24*Hours!J24 * 52)</f>
        <v>72.509196118739197</v>
      </c>
      <c r="K24" s="33">
        <f>(RVA!K24 * 1000000)/(EMP!K24*Hours!K24 * 52)</f>
        <v>33.37749731517426</v>
      </c>
      <c r="L24" s="33">
        <f>(RVA!L24 * 1000000)/(EMP!L24*Hours!L24 * 52)</f>
        <v>66.713185214773702</v>
      </c>
      <c r="M24" s="33">
        <f>(RVA!M24 * 1000000)/(EMP!M24*Hours!M24 * 52)</f>
        <v>28.724256061663592</v>
      </c>
      <c r="N24" s="33">
        <f>(RVA!N24 * 1000000)/(EMP!N24*Hours!N24 * 52)</f>
        <v>38.700403631545591</v>
      </c>
      <c r="O24" s="33">
        <f>(RVA!O24 * 1000000)/(EMP!O24*Hours!O24 * 52)</f>
        <v>66.850281090018157</v>
      </c>
      <c r="P24" s="33">
        <f>(RVA!P24 * 1000000)/(EMP!P24*Hours!P24 * 52)</f>
        <v>97.564154777666985</v>
      </c>
      <c r="Q24" s="33">
        <f>(RVA!Q24 * 1000000)/(EMP!Q24*Hours!Q24 * 52)</f>
        <v>40.087230757576116</v>
      </c>
      <c r="R24" s="33">
        <f>(RVA!R24 * 1000000)/(EMP!R24*Hours!R24 * 52)</f>
        <v>211.17651216978737</v>
      </c>
      <c r="T24" s="33">
        <f>(RVA!T24 * 1000000)/(EMP!T24*Hours!T24 * 52)</f>
        <v>69.702448323612842</v>
      </c>
    </row>
    <row r="25" spans="1:20" x14ac:dyDescent="0.3">
      <c r="A25" s="35" t="s">
        <v>109</v>
      </c>
      <c r="B25" s="33">
        <f>(RVA!B25 * 1000000)/(EMP!B25*Hours!B25 * 52)</f>
        <v>189.91716608052027</v>
      </c>
      <c r="C25" s="33">
        <f>(RVA!C25 * 1000000)/(EMP!C25*Hours!C25 * 52)</f>
        <v>243.81948500448377</v>
      </c>
      <c r="D25" s="33">
        <f>(RVA!D25 * 1000000)/(EMP!D25*Hours!D25 * 52)</f>
        <v>48.607272880219043</v>
      </c>
      <c r="E25" s="33">
        <f>(RVA!E25 * 1000000)/(EMP!E25*Hours!E25 * 52)</f>
        <v>89.440532243108507</v>
      </c>
      <c r="F25" s="33">
        <f>(RVA!F25 * 1000000)/(EMP!F25*Hours!F25 * 52)</f>
        <v>37.312786333386725</v>
      </c>
      <c r="G25" s="33">
        <f>(RVA!G25 * 1000000)/(EMP!G25*Hours!G25 * 52)</f>
        <v>54.739389597637739</v>
      </c>
      <c r="H25" s="33">
        <f>(RVA!H25 * 1000000)/(EMP!H25*Hours!H25 * 52)</f>
        <v>149.37414342166582</v>
      </c>
      <c r="I25" s="33">
        <f>(RVA!I25 * 1000000)/(EMP!I25*Hours!I25 * 52)</f>
        <v>78.036953972317718</v>
      </c>
      <c r="J25" s="33">
        <f>(RVA!J25 * 1000000)/(EMP!J25*Hours!J25 * 52)</f>
        <v>71.87952191755069</v>
      </c>
      <c r="K25" s="33">
        <f>(RVA!K25 * 1000000)/(EMP!K25*Hours!K25 * 52)</f>
        <v>32.925274882012033</v>
      </c>
      <c r="L25" s="33">
        <f>(RVA!L25 * 1000000)/(EMP!L25*Hours!L25 * 52)</f>
        <v>65.032117120479811</v>
      </c>
      <c r="M25" s="33">
        <f>(RVA!M25 * 1000000)/(EMP!M25*Hours!M25 * 52)</f>
        <v>28.157737907545819</v>
      </c>
      <c r="N25" s="33">
        <f>(RVA!N25 * 1000000)/(EMP!N25*Hours!N25 * 52)</f>
        <v>38.5299762515873</v>
      </c>
      <c r="O25" s="33">
        <f>(RVA!O25 * 1000000)/(EMP!O25*Hours!O25 * 52)</f>
        <v>67.72950564618138</v>
      </c>
      <c r="P25" s="33">
        <f>(RVA!P25 * 1000000)/(EMP!P25*Hours!P25 * 52)</f>
        <v>97.295618100557732</v>
      </c>
      <c r="Q25" s="33">
        <f>(RVA!Q25 * 1000000)/(EMP!Q25*Hours!Q25 * 52)</f>
        <v>39.932246574699995</v>
      </c>
      <c r="R25" s="33">
        <f>(RVA!R25 * 1000000)/(EMP!R25*Hours!R25 * 52)</f>
        <v>214.22097080490201</v>
      </c>
      <c r="T25" s="33">
        <f>(RVA!T25 * 1000000)/(EMP!T25*Hours!T25 * 52)</f>
        <v>70.267063565133341</v>
      </c>
    </row>
    <row r="26" spans="1:20" x14ac:dyDescent="0.3">
      <c r="A26" s="35" t="s">
        <v>110</v>
      </c>
      <c r="B26" s="33">
        <f>(RVA!B26 * 1000000)/(EMP!B26*Hours!B26 * 52)</f>
        <v>188.6604019407342</v>
      </c>
      <c r="C26" s="33">
        <f>(RVA!C26 * 1000000)/(EMP!C26*Hours!C26 * 52)</f>
        <v>232.74790773991867</v>
      </c>
      <c r="D26" s="33">
        <f>(RVA!D26 * 1000000)/(EMP!D26*Hours!D26 * 52)</f>
        <v>49.194936144571486</v>
      </c>
      <c r="E26" s="33">
        <f>(RVA!E26 * 1000000)/(EMP!E26*Hours!E26 * 52)</f>
        <v>87.552873630014759</v>
      </c>
      <c r="F26" s="33">
        <f>(RVA!F26 * 1000000)/(EMP!F26*Hours!F26 * 52)</f>
        <v>37.28358112118196</v>
      </c>
      <c r="G26" s="33">
        <f>(RVA!G26 * 1000000)/(EMP!G26*Hours!G26 * 52)</f>
        <v>54.658925064125654</v>
      </c>
      <c r="H26" s="33">
        <f>(RVA!H26 * 1000000)/(EMP!H26*Hours!H26 * 52)</f>
        <v>149.10713006814547</v>
      </c>
      <c r="I26" s="33">
        <f>(RVA!I26 * 1000000)/(EMP!I26*Hours!I26 * 52)</f>
        <v>79.07309758443796</v>
      </c>
      <c r="J26" s="33">
        <f>(RVA!J26 * 1000000)/(EMP!J26*Hours!J26 * 52)</f>
        <v>74.322558140610354</v>
      </c>
      <c r="K26" s="33">
        <f>(RVA!K26 * 1000000)/(EMP!K26*Hours!K26 * 52)</f>
        <v>33.078226068161086</v>
      </c>
      <c r="L26" s="33">
        <f>(RVA!L26 * 1000000)/(EMP!L26*Hours!L26 * 52)</f>
        <v>67.113741864762858</v>
      </c>
      <c r="M26" s="33">
        <f>(RVA!M26 * 1000000)/(EMP!M26*Hours!M26 * 52)</f>
        <v>28.215706294985168</v>
      </c>
      <c r="N26" s="33">
        <f>(RVA!N26 * 1000000)/(EMP!N26*Hours!N26 * 52)</f>
        <v>38.894065556244271</v>
      </c>
      <c r="O26" s="33">
        <f>(RVA!O26 * 1000000)/(EMP!O26*Hours!O26 * 52)</f>
        <v>66.924322417113387</v>
      </c>
      <c r="P26" s="33">
        <f>(RVA!P26 * 1000000)/(EMP!P26*Hours!P26 * 52)</f>
        <v>97.273931031788152</v>
      </c>
      <c r="Q26" s="33">
        <f>(RVA!Q26 * 1000000)/(EMP!Q26*Hours!Q26 * 52)</f>
        <v>40.03001512573266</v>
      </c>
      <c r="R26" s="33">
        <f>(RVA!R26 * 1000000)/(EMP!R26*Hours!R26 * 52)</f>
        <v>216.05123279183579</v>
      </c>
      <c r="T26" s="33">
        <f>(RVA!T26 * 1000000)/(EMP!T26*Hours!T26 * 52)</f>
        <v>70.208132128367183</v>
      </c>
    </row>
    <row r="27" spans="1:20" x14ac:dyDescent="0.3">
      <c r="A27" s="35" t="s">
        <v>111</v>
      </c>
      <c r="B27" s="33">
        <f>(RVA!B27 * 1000000)/(EMP!B27*Hours!B27 * 52)</f>
        <v>197.16884715198421</v>
      </c>
      <c r="C27" s="33">
        <f>(RVA!C27 * 1000000)/(EMP!C27*Hours!C27 * 52)</f>
        <v>236.89890110925253</v>
      </c>
      <c r="D27" s="33">
        <f>(RVA!D27 * 1000000)/(EMP!D27*Hours!D27 * 52)</f>
        <v>49.088054802633451</v>
      </c>
      <c r="E27" s="33">
        <f>(RVA!E27 * 1000000)/(EMP!E27*Hours!E27 * 52)</f>
        <v>89.342890657599398</v>
      </c>
      <c r="F27" s="33">
        <f>(RVA!F27 * 1000000)/(EMP!F27*Hours!F27 * 52)</f>
        <v>36.721931014158343</v>
      </c>
      <c r="G27" s="33">
        <f>(RVA!G27 * 1000000)/(EMP!G27*Hours!G27 * 52)</f>
        <v>54.116147524979155</v>
      </c>
      <c r="H27" s="33">
        <f>(RVA!H27 * 1000000)/(EMP!H27*Hours!H27 * 52)</f>
        <v>151.47155676363252</v>
      </c>
      <c r="I27" s="33">
        <f>(RVA!I27 * 1000000)/(EMP!I27*Hours!I27 * 52)</f>
        <v>79.307267172373258</v>
      </c>
      <c r="J27" s="33">
        <f>(RVA!J27 * 1000000)/(EMP!J27*Hours!J27 * 52)</f>
        <v>73.899865400239293</v>
      </c>
      <c r="K27" s="33">
        <f>(RVA!K27 * 1000000)/(EMP!K27*Hours!K27 * 52)</f>
        <v>32.777353592899416</v>
      </c>
      <c r="L27" s="33">
        <f>(RVA!L27 * 1000000)/(EMP!L27*Hours!L27 * 52)</f>
        <v>68.437606569606345</v>
      </c>
      <c r="M27" s="33">
        <f>(RVA!M27 * 1000000)/(EMP!M27*Hours!M27 * 52)</f>
        <v>28.016777972493148</v>
      </c>
      <c r="N27" s="33">
        <f>(RVA!N27 * 1000000)/(EMP!N27*Hours!N27 * 52)</f>
        <v>39.112644776302467</v>
      </c>
      <c r="O27" s="33">
        <f>(RVA!O27 * 1000000)/(EMP!O27*Hours!O27 * 52)</f>
        <v>66.869927324148279</v>
      </c>
      <c r="P27" s="33">
        <f>(RVA!P27 * 1000000)/(EMP!P27*Hours!P27 * 52)</f>
        <v>94.895196681790168</v>
      </c>
      <c r="Q27" s="33">
        <f>(RVA!Q27 * 1000000)/(EMP!Q27*Hours!Q27 * 52)</f>
        <v>39.785074069838132</v>
      </c>
      <c r="R27" s="33">
        <f>(RVA!R27 * 1000000)/(EMP!R27*Hours!R27 * 52)</f>
        <v>219.03107019857427</v>
      </c>
      <c r="T27" s="33">
        <f>(RVA!T27 * 1000000)/(EMP!T27*Hours!T27 * 52)</f>
        <v>70.321595887424351</v>
      </c>
    </row>
    <row r="28" spans="1:20" x14ac:dyDescent="0.3">
      <c r="A28" s="35" t="s">
        <v>112</v>
      </c>
      <c r="B28" s="33">
        <f>(RVA!B28 * 1000000)/(EMP!B28*Hours!B28 * 52)</f>
        <v>199.05138775482695</v>
      </c>
      <c r="C28" s="33">
        <f>(RVA!C28 * 1000000)/(EMP!C28*Hours!C28 * 52)</f>
        <v>235.58447087506005</v>
      </c>
      <c r="D28" s="33">
        <f>(RVA!D28 * 1000000)/(EMP!D28*Hours!D28 * 52)</f>
        <v>48.583338002506267</v>
      </c>
      <c r="E28" s="33">
        <f>(RVA!E28 * 1000000)/(EMP!E28*Hours!E28 * 52)</f>
        <v>89.717647973918858</v>
      </c>
      <c r="F28" s="33">
        <f>(RVA!F28 * 1000000)/(EMP!F28*Hours!F28 * 52)</f>
        <v>37.734697777185438</v>
      </c>
      <c r="G28" s="33">
        <f>(RVA!G28 * 1000000)/(EMP!G28*Hours!G28 * 52)</f>
        <v>53.682951311742308</v>
      </c>
      <c r="H28" s="33">
        <f>(RVA!H28 * 1000000)/(EMP!H28*Hours!H28 * 52)</f>
        <v>149.90795194858018</v>
      </c>
      <c r="I28" s="33">
        <f>(RVA!I28 * 1000000)/(EMP!I28*Hours!I28 * 52)</f>
        <v>78.487086683808002</v>
      </c>
      <c r="J28" s="33">
        <f>(RVA!J28 * 1000000)/(EMP!J28*Hours!J28 * 52)</f>
        <v>74.962257149751451</v>
      </c>
      <c r="K28" s="33">
        <f>(RVA!K28 * 1000000)/(EMP!K28*Hours!K28 * 52)</f>
        <v>32.665722153571267</v>
      </c>
      <c r="L28" s="33">
        <f>(RVA!L28 * 1000000)/(EMP!L28*Hours!L28 * 52)</f>
        <v>68.009510578417292</v>
      </c>
      <c r="M28" s="33">
        <f>(RVA!M28 * 1000000)/(EMP!M28*Hours!M28 * 52)</f>
        <v>27.711444673267657</v>
      </c>
      <c r="N28" s="33">
        <f>(RVA!N28 * 1000000)/(EMP!N28*Hours!N28 * 52)</f>
        <v>39.203378179757266</v>
      </c>
      <c r="O28" s="33">
        <f>(RVA!O28 * 1000000)/(EMP!O28*Hours!O28 * 52)</f>
        <v>66.625234950645662</v>
      </c>
      <c r="P28" s="33">
        <f>(RVA!P28 * 1000000)/(EMP!P28*Hours!P28 * 52)</f>
        <v>91.667420954595016</v>
      </c>
      <c r="Q28" s="33">
        <f>(RVA!Q28 * 1000000)/(EMP!Q28*Hours!Q28 * 52)</f>
        <v>39.703064003485288</v>
      </c>
      <c r="R28" s="33">
        <f>(RVA!R28 * 1000000)/(EMP!R28*Hours!R28 * 52)</f>
        <v>220.80519617289596</v>
      </c>
      <c r="T28" s="33">
        <f>(RVA!T28 * 1000000)/(EMP!T28*Hours!T28 * 52)</f>
        <v>70.198752063559368</v>
      </c>
    </row>
    <row r="29" spans="1:20" x14ac:dyDescent="0.3">
      <c r="A29" s="35" t="s">
        <v>113</v>
      </c>
      <c r="B29" s="33">
        <f>(RVA!B29 * 1000000)/(EMP!B29*Hours!B29 * 52)</f>
        <v>204.92722481534406</v>
      </c>
      <c r="C29" s="33">
        <f>(RVA!C29 * 1000000)/(EMP!C29*Hours!C29 * 52)</f>
        <v>227.40330198101648</v>
      </c>
      <c r="D29" s="33">
        <f>(RVA!D29 * 1000000)/(EMP!D29*Hours!D29 * 52)</f>
        <v>48.724484675194525</v>
      </c>
      <c r="E29" s="33">
        <f>(RVA!E29 * 1000000)/(EMP!E29*Hours!E29 * 52)</f>
        <v>88.864469303374534</v>
      </c>
      <c r="F29" s="33">
        <f>(RVA!F29 * 1000000)/(EMP!F29*Hours!F29 * 52)</f>
        <v>37.331088504104592</v>
      </c>
      <c r="G29" s="33">
        <f>(RVA!G29 * 1000000)/(EMP!G29*Hours!G29 * 52)</f>
        <v>53.147374849596339</v>
      </c>
      <c r="H29" s="33">
        <f>(RVA!H29 * 1000000)/(EMP!H29*Hours!H29 * 52)</f>
        <v>149.18435351128977</v>
      </c>
      <c r="I29" s="33">
        <f>(RVA!I29 * 1000000)/(EMP!I29*Hours!I29 * 52)</f>
        <v>78.521637959252772</v>
      </c>
      <c r="J29" s="33">
        <f>(RVA!J29 * 1000000)/(EMP!J29*Hours!J29 * 52)</f>
        <v>78.324969871290605</v>
      </c>
      <c r="K29" s="33">
        <f>(RVA!K29 * 1000000)/(EMP!K29*Hours!K29 * 52)</f>
        <v>32.563120035223974</v>
      </c>
      <c r="L29" s="33">
        <f>(RVA!L29 * 1000000)/(EMP!L29*Hours!L29 * 52)</f>
        <v>68.668447529397852</v>
      </c>
      <c r="M29" s="33">
        <f>(RVA!M29 * 1000000)/(EMP!M29*Hours!M29 * 52)</f>
        <v>27.866100813993</v>
      </c>
      <c r="N29" s="33">
        <f>(RVA!N29 * 1000000)/(EMP!N29*Hours!N29 * 52)</f>
        <v>39.05257811935514</v>
      </c>
      <c r="O29" s="33">
        <f>(RVA!O29 * 1000000)/(EMP!O29*Hours!O29 * 52)</f>
        <v>67.144332120403689</v>
      </c>
      <c r="P29" s="33">
        <f>(RVA!P29 * 1000000)/(EMP!P29*Hours!P29 * 52)</f>
        <v>89.646867359890734</v>
      </c>
      <c r="Q29" s="33">
        <f>(RVA!Q29 * 1000000)/(EMP!Q29*Hours!Q29 * 52)</f>
        <v>39.775340564805688</v>
      </c>
      <c r="R29" s="33">
        <f>(RVA!R29 * 1000000)/(EMP!R29*Hours!R29 * 52)</f>
        <v>218.16304044180859</v>
      </c>
      <c r="T29" s="33">
        <f>(RVA!T29 * 1000000)/(EMP!T29*Hours!T29 * 52)</f>
        <v>69.812549307818955</v>
      </c>
    </row>
    <row r="30" spans="1:20" x14ac:dyDescent="0.3">
      <c r="A30" s="35" t="s">
        <v>114</v>
      </c>
      <c r="B30" s="33">
        <f>(RVA!B30 * 1000000)/(EMP!B30*Hours!B30 * 52)</f>
        <v>200.73764599136555</v>
      </c>
      <c r="C30" s="33">
        <f>(RVA!C30 * 1000000)/(EMP!C30*Hours!C30 * 52)</f>
        <v>234.535482466351</v>
      </c>
      <c r="D30" s="33">
        <f>(RVA!D30 * 1000000)/(EMP!D30*Hours!D30 * 52)</f>
        <v>48.215801945199381</v>
      </c>
      <c r="E30" s="33">
        <f>(RVA!E30 * 1000000)/(EMP!E30*Hours!E30 * 52)</f>
        <v>89.308244194248203</v>
      </c>
      <c r="F30" s="33">
        <f>(RVA!F30 * 1000000)/(EMP!F30*Hours!F30 * 52)</f>
        <v>38.430152340943224</v>
      </c>
      <c r="G30" s="33">
        <f>(RVA!G30 * 1000000)/(EMP!G30*Hours!G30 * 52)</f>
        <v>53.452641166873221</v>
      </c>
      <c r="H30" s="33">
        <f>(RVA!H30 * 1000000)/(EMP!H30*Hours!H30 * 52)</f>
        <v>159.57976147261158</v>
      </c>
      <c r="I30" s="33">
        <f>(RVA!I30 * 1000000)/(EMP!I30*Hours!I30 * 52)</f>
        <v>77.168543010346951</v>
      </c>
      <c r="J30" s="33">
        <f>(RVA!J30 * 1000000)/(EMP!J30*Hours!J30 * 52)</f>
        <v>74.17863247087017</v>
      </c>
      <c r="K30" s="33">
        <f>(RVA!K30 * 1000000)/(EMP!K30*Hours!K30 * 52)</f>
        <v>31.950549411299868</v>
      </c>
      <c r="L30" s="33">
        <f>(RVA!L30 * 1000000)/(EMP!L30*Hours!L30 * 52)</f>
        <v>66.981877391141339</v>
      </c>
      <c r="M30" s="33">
        <f>(RVA!M30 * 1000000)/(EMP!M30*Hours!M30 * 52)</f>
        <v>27.953064140613236</v>
      </c>
      <c r="N30" s="33">
        <f>(RVA!N30 * 1000000)/(EMP!N30*Hours!N30 * 52)</f>
        <v>38.489674513696698</v>
      </c>
      <c r="O30" s="33">
        <f>(RVA!O30 * 1000000)/(EMP!O30*Hours!O30 * 52)</f>
        <v>67.620830425808194</v>
      </c>
      <c r="P30" s="33">
        <f>(RVA!P30 * 1000000)/(EMP!P30*Hours!P30 * 52)</f>
        <v>94.448391332917112</v>
      </c>
      <c r="Q30" s="33">
        <f>(RVA!Q30 * 1000000)/(EMP!Q30*Hours!Q30 * 52)</f>
        <v>39.745408139030658</v>
      </c>
      <c r="R30" s="33">
        <f>(RVA!R30 * 1000000)/(EMP!R30*Hours!R30 * 52)</f>
        <v>213.88050624214316</v>
      </c>
      <c r="T30" s="33">
        <f>(RVA!T30 * 1000000)/(EMP!T30*Hours!T30 * 52)</f>
        <v>69.949022791511666</v>
      </c>
    </row>
    <row r="31" spans="1:20" x14ac:dyDescent="0.3">
      <c r="A31" s="35" t="s">
        <v>115</v>
      </c>
      <c r="B31" s="33">
        <f>(RVA!B31 * 1000000)/(EMP!B31*Hours!B31 * 52)</f>
        <v>198.26943043643919</v>
      </c>
      <c r="C31" s="33">
        <f>(RVA!C31 * 1000000)/(EMP!C31*Hours!C31 * 52)</f>
        <v>228.19871649151028</v>
      </c>
      <c r="D31" s="33">
        <f>(RVA!D31 * 1000000)/(EMP!D31*Hours!D31 * 52)</f>
        <v>47.863949722703602</v>
      </c>
      <c r="E31" s="33">
        <f>(RVA!E31 * 1000000)/(EMP!E31*Hours!E31 * 52)</f>
        <v>88.846733835003491</v>
      </c>
      <c r="F31" s="33">
        <f>(RVA!F31 * 1000000)/(EMP!F31*Hours!F31 * 52)</f>
        <v>38.070880868109427</v>
      </c>
      <c r="G31" s="33">
        <f>(RVA!G31 * 1000000)/(EMP!G31*Hours!G31 * 52)</f>
        <v>52.974406662778676</v>
      </c>
      <c r="H31" s="33">
        <f>(RVA!H31 * 1000000)/(EMP!H31*Hours!H31 * 52)</f>
        <v>158.79702008615001</v>
      </c>
      <c r="I31" s="33">
        <f>(RVA!I31 * 1000000)/(EMP!I31*Hours!I31 * 52)</f>
        <v>75.884592164064259</v>
      </c>
      <c r="J31" s="33">
        <f>(RVA!J31 * 1000000)/(EMP!J31*Hours!J31 * 52)</f>
        <v>74.758447547681314</v>
      </c>
      <c r="K31" s="33">
        <f>(RVA!K31 * 1000000)/(EMP!K31*Hours!K31 * 52)</f>
        <v>31.928327741276917</v>
      </c>
      <c r="L31" s="33">
        <f>(RVA!L31 * 1000000)/(EMP!L31*Hours!L31 * 52)</f>
        <v>66.863684018243788</v>
      </c>
      <c r="M31" s="33">
        <f>(RVA!M31 * 1000000)/(EMP!M31*Hours!M31 * 52)</f>
        <v>27.575685165629846</v>
      </c>
      <c r="N31" s="33">
        <f>(RVA!N31 * 1000000)/(EMP!N31*Hours!N31 * 52)</f>
        <v>38.104906159810973</v>
      </c>
      <c r="O31" s="33">
        <f>(RVA!O31 * 1000000)/(EMP!O31*Hours!O31 * 52)</f>
        <v>67.26552223322993</v>
      </c>
      <c r="P31" s="33">
        <f>(RVA!P31 * 1000000)/(EMP!P31*Hours!P31 * 52)</f>
        <v>96.022878252095609</v>
      </c>
      <c r="Q31" s="33">
        <f>(RVA!Q31 * 1000000)/(EMP!Q31*Hours!Q31 * 52)</f>
        <v>39.689934161173646</v>
      </c>
      <c r="R31" s="33">
        <f>(RVA!R31 * 1000000)/(EMP!R31*Hours!R31 * 52)</f>
        <v>213.07235046249255</v>
      </c>
      <c r="T31" s="33">
        <f>(RVA!T31 * 1000000)/(EMP!T31*Hours!T31 * 52)</f>
        <v>69.669795676928132</v>
      </c>
    </row>
    <row r="32" spans="1:20" x14ac:dyDescent="0.3">
      <c r="A32" s="35" t="s">
        <v>116</v>
      </c>
      <c r="B32" s="33">
        <f>(RVA!B32 * 1000000)/(EMP!B32*Hours!B32 * 52)</f>
        <v>199.0726287608214</v>
      </c>
      <c r="C32" s="33">
        <f>(RVA!C32 * 1000000)/(EMP!C32*Hours!C32 * 52)</f>
        <v>227.71341957191731</v>
      </c>
      <c r="D32" s="33">
        <f>(RVA!D32 * 1000000)/(EMP!D32*Hours!D32 * 52)</f>
        <v>48.238853434012384</v>
      </c>
      <c r="E32" s="33">
        <f>(RVA!E32 * 1000000)/(EMP!E32*Hours!E32 * 52)</f>
        <v>89.664191860784541</v>
      </c>
      <c r="F32" s="33">
        <f>(RVA!F32 * 1000000)/(EMP!F32*Hours!F32 * 52)</f>
        <v>37.781975452703549</v>
      </c>
      <c r="G32" s="33">
        <f>(RVA!G32 * 1000000)/(EMP!G32*Hours!G32 * 52)</f>
        <v>53.059420456973214</v>
      </c>
      <c r="H32" s="33">
        <f>(RVA!H32 * 1000000)/(EMP!H32*Hours!H32 * 52)</f>
        <v>161.12042173385944</v>
      </c>
      <c r="I32" s="33">
        <f>(RVA!I32 * 1000000)/(EMP!I32*Hours!I32 * 52)</f>
        <v>76.388605687663343</v>
      </c>
      <c r="J32" s="33">
        <f>(RVA!J32 * 1000000)/(EMP!J32*Hours!J32 * 52)</f>
        <v>75.61936892426688</v>
      </c>
      <c r="K32" s="33">
        <f>(RVA!K32 * 1000000)/(EMP!K32*Hours!K32 * 52)</f>
        <v>32.164159095066729</v>
      </c>
      <c r="L32" s="33">
        <f>(RVA!L32 * 1000000)/(EMP!L32*Hours!L32 * 52)</f>
        <v>66.738147397127804</v>
      </c>
      <c r="M32" s="33">
        <f>(RVA!M32 * 1000000)/(EMP!M32*Hours!M32 * 52)</f>
        <v>27.450078774132606</v>
      </c>
      <c r="N32" s="33">
        <f>(RVA!N32 * 1000000)/(EMP!N32*Hours!N32 * 52)</f>
        <v>38.050867114059841</v>
      </c>
      <c r="O32" s="33">
        <f>(RVA!O32 * 1000000)/(EMP!O32*Hours!O32 * 52)</f>
        <v>67.657177034724583</v>
      </c>
      <c r="P32" s="33">
        <f>(RVA!P32 * 1000000)/(EMP!P32*Hours!P32 * 52)</f>
        <v>97.82686512053094</v>
      </c>
      <c r="Q32" s="33">
        <f>(RVA!Q32 * 1000000)/(EMP!Q32*Hours!Q32 * 52)</f>
        <v>39.768411766382222</v>
      </c>
      <c r="R32" s="33">
        <f>(RVA!R32 * 1000000)/(EMP!R32*Hours!R32 * 52)</f>
        <v>214.96641959559162</v>
      </c>
      <c r="T32" s="33">
        <f>(RVA!T32 * 1000000)/(EMP!T32*Hours!T32 * 52)</f>
        <v>70.05618199703234</v>
      </c>
    </row>
    <row r="33" spans="1:20" x14ac:dyDescent="0.3">
      <c r="A33" s="35" t="s">
        <v>117</v>
      </c>
      <c r="B33" s="33">
        <f>(RVA!B33 * 1000000)/(EMP!B33*Hours!B33 * 52)</f>
        <v>204.89026577586449</v>
      </c>
      <c r="C33" s="33">
        <f>(RVA!C33 * 1000000)/(EMP!C33*Hours!C33 * 52)</f>
        <v>223.86656466458416</v>
      </c>
      <c r="D33" s="33">
        <f>(RVA!D33 * 1000000)/(EMP!D33*Hours!D33 * 52)</f>
        <v>47.503544039647331</v>
      </c>
      <c r="E33" s="33">
        <f>(RVA!E33 * 1000000)/(EMP!E33*Hours!E33 * 52)</f>
        <v>90.35922093348708</v>
      </c>
      <c r="F33" s="33">
        <f>(RVA!F33 * 1000000)/(EMP!F33*Hours!F33 * 52)</f>
        <v>37.960274404186499</v>
      </c>
      <c r="G33" s="33">
        <f>(RVA!G33 * 1000000)/(EMP!G33*Hours!G33 * 52)</f>
        <v>53.476892573486374</v>
      </c>
      <c r="H33" s="33">
        <f>(RVA!H33 * 1000000)/(EMP!H33*Hours!H33 * 52)</f>
        <v>164.42984756385897</v>
      </c>
      <c r="I33" s="33">
        <f>(RVA!I33 * 1000000)/(EMP!I33*Hours!I33 * 52)</f>
        <v>76.653445108715829</v>
      </c>
      <c r="J33" s="33">
        <f>(RVA!J33 * 1000000)/(EMP!J33*Hours!J33 * 52)</f>
        <v>76.573583080798059</v>
      </c>
      <c r="K33" s="33">
        <f>(RVA!K33 * 1000000)/(EMP!K33*Hours!K33 * 52)</f>
        <v>32.169361111054641</v>
      </c>
      <c r="L33" s="33">
        <f>(RVA!L33 * 1000000)/(EMP!L33*Hours!L33 * 52)</f>
        <v>67.779045418160862</v>
      </c>
      <c r="M33" s="33">
        <f>(RVA!M33 * 1000000)/(EMP!M33*Hours!M33 * 52)</f>
        <v>27.598025260919886</v>
      </c>
      <c r="N33" s="33">
        <f>(RVA!N33 * 1000000)/(EMP!N33*Hours!N33 * 52)</f>
        <v>38.151073793703503</v>
      </c>
      <c r="O33" s="33">
        <f>(RVA!O33 * 1000000)/(EMP!O33*Hours!O33 * 52)</f>
        <v>67.208805038101858</v>
      </c>
      <c r="P33" s="33">
        <f>(RVA!P33 * 1000000)/(EMP!P33*Hours!P33 * 52)</f>
        <v>97.567846083910254</v>
      </c>
      <c r="Q33" s="33">
        <f>(RVA!Q33 * 1000000)/(EMP!Q33*Hours!Q33 * 52)</f>
        <v>39.864055591199978</v>
      </c>
      <c r="R33" s="33">
        <f>(RVA!R33 * 1000000)/(EMP!R33*Hours!R33 * 52)</f>
        <v>217.10160721508666</v>
      </c>
      <c r="T33" s="33">
        <f>(RVA!T33 * 1000000)/(EMP!T33*Hours!T33 * 52)</f>
        <v>70.329405818671788</v>
      </c>
    </row>
    <row r="34" spans="1:20" x14ac:dyDescent="0.3">
      <c r="A34" s="35" t="s">
        <v>118</v>
      </c>
      <c r="B34" s="33">
        <f>(RVA!B34 * 1000000)/(EMP!B34*Hours!B34 * 52)</f>
        <v>196.21512955610666</v>
      </c>
      <c r="C34" s="33">
        <f>(RVA!C34 * 1000000)/(EMP!C34*Hours!C34 * 52)</f>
        <v>214.65875262388235</v>
      </c>
      <c r="D34" s="33">
        <f>(RVA!D34 * 1000000)/(EMP!D34*Hours!D34 * 52)</f>
        <v>47.153571318722413</v>
      </c>
      <c r="E34" s="33">
        <f>(RVA!E34 * 1000000)/(EMP!E34*Hours!E34 * 52)</f>
        <v>89.023889046464106</v>
      </c>
      <c r="F34" s="33">
        <f>(RVA!F34 * 1000000)/(EMP!F34*Hours!F34 * 52)</f>
        <v>38.18720115175163</v>
      </c>
      <c r="G34" s="33">
        <f>(RVA!G34 * 1000000)/(EMP!G34*Hours!G34 * 52)</f>
        <v>53.085069390020649</v>
      </c>
      <c r="H34" s="33">
        <f>(RVA!H34 * 1000000)/(EMP!H34*Hours!H34 * 52)</f>
        <v>160.42068171717523</v>
      </c>
      <c r="I34" s="33">
        <f>(RVA!I34 * 1000000)/(EMP!I34*Hours!I34 * 52)</f>
        <v>75.944428467723753</v>
      </c>
      <c r="J34" s="33">
        <f>(RVA!J34 * 1000000)/(EMP!J34*Hours!J34 * 52)</f>
        <v>78.311715566317929</v>
      </c>
      <c r="K34" s="33">
        <f>(RVA!K34 * 1000000)/(EMP!K34*Hours!K34 * 52)</f>
        <v>32.223012093829453</v>
      </c>
      <c r="L34" s="33">
        <f>(RVA!L34 * 1000000)/(EMP!L34*Hours!L34 * 52)</f>
        <v>67.316444355084272</v>
      </c>
      <c r="M34" s="33">
        <f>(RVA!M34 * 1000000)/(EMP!M34*Hours!M34 * 52)</f>
        <v>27.490497059964113</v>
      </c>
      <c r="N34" s="33">
        <f>(RVA!N34 * 1000000)/(EMP!N34*Hours!N34 * 52)</f>
        <v>38.024924429833383</v>
      </c>
      <c r="O34" s="33">
        <f>(RVA!O34 * 1000000)/(EMP!O34*Hours!O34 * 52)</f>
        <v>66.317643884300267</v>
      </c>
      <c r="P34" s="33">
        <f>(RVA!P34 * 1000000)/(EMP!P34*Hours!P34 * 52)</f>
        <v>96.210763536470751</v>
      </c>
      <c r="Q34" s="33">
        <f>(RVA!Q34 * 1000000)/(EMP!Q34*Hours!Q34 * 52)</f>
        <v>39.681869570693991</v>
      </c>
      <c r="R34" s="33">
        <f>(RVA!R34 * 1000000)/(EMP!R34*Hours!R34 * 52)</f>
        <v>216.12804589421128</v>
      </c>
      <c r="T34" s="33">
        <f>(RVA!T34 * 1000000)/(EMP!T34*Hours!T34 * 52)</f>
        <v>69.789949956049171</v>
      </c>
    </row>
    <row r="35" spans="1:20" x14ac:dyDescent="0.3">
      <c r="A35" s="35" t="s">
        <v>119</v>
      </c>
      <c r="B35" s="33">
        <f>(RVA!B35 * 1000000)/(EMP!B35*Hours!B35 * 52)</f>
        <v>204.21920242673082</v>
      </c>
      <c r="C35" s="33">
        <f>(RVA!C35 * 1000000)/(EMP!C35*Hours!C35 * 52)</f>
        <v>218.10248099216159</v>
      </c>
      <c r="D35" s="33">
        <f>(RVA!D35 * 1000000)/(EMP!D35*Hours!D35 * 52)</f>
        <v>46.817390621350562</v>
      </c>
      <c r="E35" s="33">
        <f>(RVA!E35 * 1000000)/(EMP!E35*Hours!E35 * 52)</f>
        <v>90.303883348734416</v>
      </c>
      <c r="F35" s="33">
        <f>(RVA!F35 * 1000000)/(EMP!F35*Hours!F35 * 52)</f>
        <v>38.316447487794612</v>
      </c>
      <c r="G35" s="33">
        <f>(RVA!G35 * 1000000)/(EMP!G35*Hours!G35 * 52)</f>
        <v>52.936915847699076</v>
      </c>
      <c r="H35" s="33">
        <f>(RVA!H35 * 1000000)/(EMP!H35*Hours!H35 * 52)</f>
        <v>163.26366236373906</v>
      </c>
      <c r="I35" s="33">
        <f>(RVA!I35 * 1000000)/(EMP!I35*Hours!I35 * 52)</f>
        <v>76.608231364244205</v>
      </c>
      <c r="J35" s="33">
        <f>(RVA!J35 * 1000000)/(EMP!J35*Hours!J35 * 52)</f>
        <v>76.799722868946205</v>
      </c>
      <c r="K35" s="33">
        <f>(RVA!K35 * 1000000)/(EMP!K35*Hours!K35 * 52)</f>
        <v>32.205472807411738</v>
      </c>
      <c r="L35" s="33">
        <f>(RVA!L35 * 1000000)/(EMP!L35*Hours!L35 * 52)</f>
        <v>66.726468207159627</v>
      </c>
      <c r="M35" s="33">
        <f>(RVA!M35 * 1000000)/(EMP!M35*Hours!M35 * 52)</f>
        <v>27.50599995139947</v>
      </c>
      <c r="N35" s="33">
        <f>(RVA!N35 * 1000000)/(EMP!N35*Hours!N35 * 52)</f>
        <v>38.514485010910114</v>
      </c>
      <c r="O35" s="33">
        <f>(RVA!O35 * 1000000)/(EMP!O35*Hours!O35 * 52)</f>
        <v>66.541488292765735</v>
      </c>
      <c r="P35" s="33">
        <f>(RVA!P35 * 1000000)/(EMP!P35*Hours!P35 * 52)</f>
        <v>98.364761287222379</v>
      </c>
      <c r="Q35" s="33">
        <f>(RVA!Q35 * 1000000)/(EMP!Q35*Hours!Q35 * 52)</f>
        <v>39.701014994998758</v>
      </c>
      <c r="R35" s="33">
        <f>(RVA!R35 * 1000000)/(EMP!R35*Hours!R35 * 52)</f>
        <v>217.53618089879134</v>
      </c>
      <c r="T35" s="33">
        <f>(RVA!T35 * 1000000)/(EMP!T35*Hours!T35 * 52)</f>
        <v>70.113437181263748</v>
      </c>
    </row>
    <row r="36" spans="1:20" x14ac:dyDescent="0.3">
      <c r="A36" s="35" t="s">
        <v>120</v>
      </c>
      <c r="B36" s="33">
        <f>(RVA!B36 * 1000000)/(EMP!B36*Hours!B36 * 52)</f>
        <v>213.55507001878209</v>
      </c>
      <c r="C36" s="33">
        <f>(RVA!C36 * 1000000)/(EMP!C36*Hours!C36 * 52)</f>
        <v>222.51874832754865</v>
      </c>
      <c r="D36" s="33">
        <f>(RVA!D36 * 1000000)/(EMP!D36*Hours!D36 * 52)</f>
        <v>45.810155246493295</v>
      </c>
      <c r="E36" s="33">
        <f>(RVA!E36 * 1000000)/(EMP!E36*Hours!E36 * 52)</f>
        <v>92.919838511604752</v>
      </c>
      <c r="F36" s="33">
        <f>(RVA!F36 * 1000000)/(EMP!F36*Hours!F36 * 52)</f>
        <v>38.427692392750487</v>
      </c>
      <c r="G36" s="33">
        <f>(RVA!G36 * 1000000)/(EMP!G36*Hours!G36 * 52)</f>
        <v>53.40483304582326</v>
      </c>
      <c r="H36" s="33">
        <f>(RVA!H36 * 1000000)/(EMP!H36*Hours!H36 * 52)</f>
        <v>164.26576868814493</v>
      </c>
      <c r="I36" s="33">
        <f>(RVA!I36 * 1000000)/(EMP!I36*Hours!I36 * 52)</f>
        <v>78.311347043815005</v>
      </c>
      <c r="J36" s="33">
        <f>(RVA!J36 * 1000000)/(EMP!J36*Hours!J36 * 52)</f>
        <v>78.360765405726468</v>
      </c>
      <c r="K36" s="33">
        <f>(RVA!K36 * 1000000)/(EMP!K36*Hours!K36 * 52)</f>
        <v>32.182488574074569</v>
      </c>
      <c r="L36" s="33">
        <f>(RVA!L36 * 1000000)/(EMP!L36*Hours!L36 * 52)</f>
        <v>66.692414632018725</v>
      </c>
      <c r="M36" s="33">
        <f>(RVA!M36 * 1000000)/(EMP!M36*Hours!M36 * 52)</f>
        <v>27.763112405966798</v>
      </c>
      <c r="N36" s="33">
        <f>(RVA!N36 * 1000000)/(EMP!N36*Hours!N36 * 52)</f>
        <v>39.114079436882768</v>
      </c>
      <c r="O36" s="33">
        <f>(RVA!O36 * 1000000)/(EMP!O36*Hours!O36 * 52)</f>
        <v>67.787457859961762</v>
      </c>
      <c r="P36" s="33">
        <f>(RVA!P36 * 1000000)/(EMP!P36*Hours!P36 * 52)</f>
        <v>97.902375068845558</v>
      </c>
      <c r="Q36" s="33">
        <f>(RVA!Q36 * 1000000)/(EMP!Q36*Hours!Q36 * 52)</f>
        <v>39.97129333392968</v>
      </c>
      <c r="R36" s="33">
        <f>(RVA!R36 * 1000000)/(EMP!R36*Hours!R36 * 52)</f>
        <v>216.66748698963511</v>
      </c>
      <c r="T36" s="33">
        <f>(RVA!T36 * 1000000)/(EMP!T36*Hours!T36 * 52)</f>
        <v>70.560747402323713</v>
      </c>
    </row>
    <row r="37" spans="1:20" x14ac:dyDescent="0.3">
      <c r="A37" s="35" t="s">
        <v>121</v>
      </c>
      <c r="B37" s="33">
        <f>(RVA!B37 * 1000000)/(EMP!B37*Hours!B37 * 52)</f>
        <v>228.8511539037286</v>
      </c>
      <c r="C37" s="33">
        <f>(RVA!C37 * 1000000)/(EMP!C37*Hours!C37 * 52)</f>
        <v>221.40819187685489</v>
      </c>
      <c r="D37" s="33">
        <f>(RVA!D37 * 1000000)/(EMP!D37*Hours!D37 * 52)</f>
        <v>46.137155920668796</v>
      </c>
      <c r="E37" s="33">
        <f>(RVA!E37 * 1000000)/(EMP!E37*Hours!E37 * 52)</f>
        <v>93.237605804774674</v>
      </c>
      <c r="F37" s="33">
        <f>(RVA!F37 * 1000000)/(EMP!F37*Hours!F37 * 52)</f>
        <v>37.78380061277317</v>
      </c>
      <c r="G37" s="33">
        <f>(RVA!G37 * 1000000)/(EMP!G37*Hours!G37 * 52)</f>
        <v>52.341648504705809</v>
      </c>
      <c r="H37" s="33">
        <f>(RVA!H37 * 1000000)/(EMP!H37*Hours!H37 * 52)</f>
        <v>166.3800260576777</v>
      </c>
      <c r="I37" s="33">
        <f>(RVA!I37 * 1000000)/(EMP!I37*Hours!I37 * 52)</f>
        <v>78.042993401562114</v>
      </c>
      <c r="J37" s="33">
        <f>(RVA!J37 * 1000000)/(EMP!J37*Hours!J37 * 52)</f>
        <v>77.917159920938815</v>
      </c>
      <c r="K37" s="33">
        <f>(RVA!K37 * 1000000)/(EMP!K37*Hours!K37 * 52)</f>
        <v>32.078367775603738</v>
      </c>
      <c r="L37" s="33">
        <f>(RVA!L37 * 1000000)/(EMP!L37*Hours!L37 * 52)</f>
        <v>65.608596000684628</v>
      </c>
      <c r="M37" s="33">
        <f>(RVA!M37 * 1000000)/(EMP!M37*Hours!M37 * 52)</f>
        <v>27.607856134023905</v>
      </c>
      <c r="N37" s="33">
        <f>(RVA!N37 * 1000000)/(EMP!N37*Hours!N37 * 52)</f>
        <v>38.992169619119558</v>
      </c>
      <c r="O37" s="33">
        <f>(RVA!O37 * 1000000)/(EMP!O37*Hours!O37 * 52)</f>
        <v>67.106378159569545</v>
      </c>
      <c r="P37" s="33">
        <f>(RVA!P37 * 1000000)/(EMP!P37*Hours!P37 * 52)</f>
        <v>97.304029684215976</v>
      </c>
      <c r="Q37" s="33">
        <f>(RVA!Q37 * 1000000)/(EMP!Q37*Hours!Q37 * 52)</f>
        <v>39.921661833688979</v>
      </c>
      <c r="R37" s="33">
        <f>(RVA!R37 * 1000000)/(EMP!R37*Hours!R37 * 52)</f>
        <v>215.73402249652437</v>
      </c>
      <c r="T37" s="33">
        <f>(RVA!T37 * 1000000)/(EMP!T37*Hours!T37 * 52)</f>
        <v>70.339031056778381</v>
      </c>
    </row>
    <row r="38" spans="1:20" x14ac:dyDescent="0.3">
      <c r="A38" s="35" t="s">
        <v>122</v>
      </c>
      <c r="B38" s="33">
        <f>(RVA!B38 * 1000000)/(EMP!B38*Hours!B38 * 52)</f>
        <v>250.74694187316072</v>
      </c>
      <c r="C38" s="33">
        <f>(RVA!C38 * 1000000)/(EMP!C38*Hours!C38 * 52)</f>
        <v>205.413444587578</v>
      </c>
      <c r="D38" s="33">
        <f>(RVA!D38 * 1000000)/(EMP!D38*Hours!D38 * 52)</f>
        <v>45.897295609156146</v>
      </c>
      <c r="E38" s="33">
        <f>(RVA!E38 * 1000000)/(EMP!E38*Hours!E38 * 52)</f>
        <v>94.220093351416395</v>
      </c>
      <c r="F38" s="33">
        <f>(RVA!F38 * 1000000)/(EMP!F38*Hours!F38 * 52)</f>
        <v>38.350220951702255</v>
      </c>
      <c r="G38" s="33">
        <f>(RVA!G38 * 1000000)/(EMP!G38*Hours!G38 * 52)</f>
        <v>51.229638742708801</v>
      </c>
      <c r="H38" s="33">
        <f>(RVA!H38 * 1000000)/(EMP!H38*Hours!H38 * 52)</f>
        <v>173.88774339654788</v>
      </c>
      <c r="I38" s="33">
        <f>(RVA!I38 * 1000000)/(EMP!I38*Hours!I38 * 52)</f>
        <v>78.048991114178435</v>
      </c>
      <c r="J38" s="33">
        <f>(RVA!J38 * 1000000)/(EMP!J38*Hours!J38 * 52)</f>
        <v>78.582907686128166</v>
      </c>
      <c r="K38" s="33">
        <f>(RVA!K38 * 1000000)/(EMP!K38*Hours!K38 * 52)</f>
        <v>32.085407738099903</v>
      </c>
      <c r="L38" s="33">
        <f>(RVA!L38 * 1000000)/(EMP!L38*Hours!L38 * 52)</f>
        <v>64.419319308691882</v>
      </c>
      <c r="M38" s="33">
        <f>(RVA!M38 * 1000000)/(EMP!M38*Hours!M38 * 52)</f>
        <v>27.954053978488602</v>
      </c>
      <c r="N38" s="33">
        <f>(RVA!N38 * 1000000)/(EMP!N38*Hours!N38 * 52)</f>
        <v>38.724121604252055</v>
      </c>
      <c r="O38" s="33">
        <f>(RVA!O38 * 1000000)/(EMP!O38*Hours!O38 * 52)</f>
        <v>67.528831426175302</v>
      </c>
      <c r="P38" s="33">
        <f>(RVA!P38 * 1000000)/(EMP!P38*Hours!P38 * 52)</f>
        <v>98.363293987688422</v>
      </c>
      <c r="Q38" s="33">
        <f>(RVA!Q38 * 1000000)/(EMP!Q38*Hours!Q38 * 52)</f>
        <v>40.169022880970083</v>
      </c>
      <c r="R38" s="33">
        <f>(RVA!R38 * 1000000)/(EMP!R38*Hours!R38 * 52)</f>
        <v>215.54032038408766</v>
      </c>
      <c r="T38" s="33">
        <f>(RVA!T38 * 1000000)/(EMP!T38*Hours!T38 * 52)</f>
        <v>70.77156486262318</v>
      </c>
    </row>
    <row r="39" spans="1:20" x14ac:dyDescent="0.3">
      <c r="A39" s="35" t="s">
        <v>123</v>
      </c>
      <c r="B39" s="33">
        <f>(RVA!B39 * 1000000)/(EMP!B39*Hours!B39 * 52)</f>
        <v>243.59637655341024</v>
      </c>
      <c r="C39" s="33">
        <f>(RVA!C39 * 1000000)/(EMP!C39*Hours!C39 * 52)</f>
        <v>218.40899619715242</v>
      </c>
      <c r="D39" s="33">
        <f>(RVA!D39 * 1000000)/(EMP!D39*Hours!D39 * 52)</f>
        <v>46.443496406384575</v>
      </c>
      <c r="E39" s="33">
        <f>(RVA!E39 * 1000000)/(EMP!E39*Hours!E39 * 52)</f>
        <v>95.171783894970147</v>
      </c>
      <c r="F39" s="33">
        <f>(RVA!F39 * 1000000)/(EMP!F39*Hours!F39 * 52)</f>
        <v>38.842789539533875</v>
      </c>
      <c r="G39" s="33">
        <f>(RVA!G39 * 1000000)/(EMP!G39*Hours!G39 * 52)</f>
        <v>51.755862459892363</v>
      </c>
      <c r="H39" s="33">
        <f>(RVA!H39 * 1000000)/(EMP!H39*Hours!H39 * 52)</f>
        <v>178.18126269141277</v>
      </c>
      <c r="I39" s="33">
        <f>(RVA!I39 * 1000000)/(EMP!I39*Hours!I39 * 52)</f>
        <v>77.83313928633558</v>
      </c>
      <c r="J39" s="33">
        <f>(RVA!J39 * 1000000)/(EMP!J39*Hours!J39 * 52)</f>
        <v>77.895548284319119</v>
      </c>
      <c r="K39" s="33">
        <f>(RVA!K39 * 1000000)/(EMP!K39*Hours!K39 * 52)</f>
        <v>32.015553938101313</v>
      </c>
      <c r="L39" s="33">
        <f>(RVA!L39 * 1000000)/(EMP!L39*Hours!L39 * 52)</f>
        <v>63.148601899162372</v>
      </c>
      <c r="M39" s="33">
        <f>(RVA!M39 * 1000000)/(EMP!M39*Hours!M39 * 52)</f>
        <v>28.075825656008558</v>
      </c>
      <c r="N39" s="33">
        <f>(RVA!N39 * 1000000)/(EMP!N39*Hours!N39 * 52)</f>
        <v>38.687073118180685</v>
      </c>
      <c r="O39" s="33">
        <f>(RVA!O39 * 1000000)/(EMP!O39*Hours!O39 * 52)</f>
        <v>67.643827688622935</v>
      </c>
      <c r="P39" s="33">
        <f>(RVA!P39 * 1000000)/(EMP!P39*Hours!P39 * 52)</f>
        <v>97.685902351861259</v>
      </c>
      <c r="Q39" s="33">
        <f>(RVA!Q39 * 1000000)/(EMP!Q39*Hours!Q39 * 52)</f>
        <v>40.064369624292034</v>
      </c>
      <c r="R39" s="33">
        <f>(RVA!R39 * 1000000)/(EMP!R39*Hours!R39 * 52)</f>
        <v>214.98226950354609</v>
      </c>
      <c r="T39" s="33">
        <f>(RVA!T39 * 1000000)/(EMP!T39*Hours!T39 * 52)</f>
        <v>70.863505534017463</v>
      </c>
    </row>
    <row r="40" spans="1:20" x14ac:dyDescent="0.3">
      <c r="A40" s="35" t="s">
        <v>124</v>
      </c>
      <c r="B40" s="33">
        <f>(RVA!B40 * 1000000)/(EMP!B40*Hours!B40 * 52)</f>
        <v>262.60941774289387</v>
      </c>
      <c r="C40" s="33">
        <f>(RVA!C40 * 1000000)/(EMP!C40*Hours!C40 * 52)</f>
        <v>221.2573210166812</v>
      </c>
      <c r="D40" s="33">
        <f>(RVA!D40 * 1000000)/(EMP!D40*Hours!D40 * 52)</f>
        <v>46.19917307196765</v>
      </c>
      <c r="E40" s="33">
        <f>(RVA!E40 * 1000000)/(EMP!E40*Hours!E40 * 52)</f>
        <v>95.199854708924491</v>
      </c>
      <c r="F40" s="33">
        <f>(RVA!F40 * 1000000)/(EMP!F40*Hours!F40 * 52)</f>
        <v>39.015381217787038</v>
      </c>
      <c r="G40" s="33">
        <f>(RVA!G40 * 1000000)/(EMP!G40*Hours!G40 * 52)</f>
        <v>51.9118967696146</v>
      </c>
      <c r="H40" s="33">
        <f>(RVA!H40 * 1000000)/(EMP!H40*Hours!H40 * 52)</f>
        <v>183.31733204140099</v>
      </c>
      <c r="I40" s="33">
        <f>(RVA!I40 * 1000000)/(EMP!I40*Hours!I40 * 52)</f>
        <v>78.121241608144203</v>
      </c>
      <c r="J40" s="33">
        <f>(RVA!J40 * 1000000)/(EMP!J40*Hours!J40 * 52)</f>
        <v>77.366307420044791</v>
      </c>
      <c r="K40" s="33">
        <f>(RVA!K40 * 1000000)/(EMP!K40*Hours!K40 * 52)</f>
        <v>31.950500962127737</v>
      </c>
      <c r="L40" s="33">
        <f>(RVA!L40 * 1000000)/(EMP!L40*Hours!L40 * 52)</f>
        <v>62.580532106575703</v>
      </c>
      <c r="M40" s="33">
        <f>(RVA!M40 * 1000000)/(EMP!M40*Hours!M40 * 52)</f>
        <v>28.017358592833688</v>
      </c>
      <c r="N40" s="33">
        <f>(RVA!N40 * 1000000)/(EMP!N40*Hours!N40 * 52)</f>
        <v>38.327756952982035</v>
      </c>
      <c r="O40" s="33">
        <f>(RVA!O40 * 1000000)/(EMP!O40*Hours!O40 * 52)</f>
        <v>67.816787702408163</v>
      </c>
      <c r="P40" s="33">
        <f>(RVA!P40 * 1000000)/(EMP!P40*Hours!P40 * 52)</f>
        <v>96.414275518753129</v>
      </c>
      <c r="Q40" s="33">
        <f>(RVA!Q40 * 1000000)/(EMP!Q40*Hours!Q40 * 52)</f>
        <v>40.131362654783956</v>
      </c>
      <c r="R40" s="33">
        <f>(RVA!R40 * 1000000)/(EMP!R40*Hours!R40 * 52)</f>
        <v>210.80070122439554</v>
      </c>
      <c r="T40" s="33">
        <f>(RVA!T40 * 1000000)/(EMP!T40*Hours!T40 * 52)</f>
        <v>70.743150611998232</v>
      </c>
    </row>
    <row r="41" spans="1:20" x14ac:dyDescent="0.3">
      <c r="A41" s="35" t="s">
        <v>125</v>
      </c>
      <c r="B41" s="33">
        <f>(RVA!B41 * 1000000)/(EMP!B41*Hours!B41 * 52)</f>
        <v>275.53339314613544</v>
      </c>
      <c r="C41" s="33">
        <f>(RVA!C41 * 1000000)/(EMP!C41*Hours!C41 * 52)</f>
        <v>221.57115429321425</v>
      </c>
      <c r="D41" s="33">
        <f>(RVA!D41 * 1000000)/(EMP!D41*Hours!D41 * 52)</f>
        <v>45.399363960954929</v>
      </c>
      <c r="E41" s="33">
        <f>(RVA!E41 * 1000000)/(EMP!E41*Hours!E41 * 52)</f>
        <v>93.977602719054929</v>
      </c>
      <c r="F41" s="33">
        <f>(RVA!F41 * 1000000)/(EMP!F41*Hours!F41 * 52)</f>
        <v>39.223258017932316</v>
      </c>
      <c r="G41" s="33">
        <f>(RVA!G41 * 1000000)/(EMP!G41*Hours!G41 * 52)</f>
        <v>51.654725353972701</v>
      </c>
      <c r="H41" s="33">
        <f>(RVA!H41 * 1000000)/(EMP!H41*Hours!H41 * 52)</f>
        <v>189.74000986232076</v>
      </c>
      <c r="I41" s="33">
        <f>(RVA!I41 * 1000000)/(EMP!I41*Hours!I41 * 52)</f>
        <v>78.045725375656048</v>
      </c>
      <c r="J41" s="33">
        <f>(RVA!J41 * 1000000)/(EMP!J41*Hours!J41 * 52)</f>
        <v>77.900858585154637</v>
      </c>
      <c r="K41" s="33">
        <f>(RVA!K41 * 1000000)/(EMP!K41*Hours!K41 * 52)</f>
        <v>31.465502338673048</v>
      </c>
      <c r="L41" s="33">
        <f>(RVA!L41 * 1000000)/(EMP!L41*Hours!L41 * 52)</f>
        <v>62.707472653917009</v>
      </c>
      <c r="M41" s="33">
        <f>(RVA!M41 * 1000000)/(EMP!M41*Hours!M41 * 52)</f>
        <v>27.774347536866166</v>
      </c>
      <c r="N41" s="33">
        <f>(RVA!N41 * 1000000)/(EMP!N41*Hours!N41 * 52)</f>
        <v>37.985568106271018</v>
      </c>
      <c r="O41" s="33">
        <f>(RVA!O41 * 1000000)/(EMP!O41*Hours!O41 * 52)</f>
        <v>67.592088068679345</v>
      </c>
      <c r="P41" s="33">
        <f>(RVA!P41 * 1000000)/(EMP!P41*Hours!P41 * 52)</f>
        <v>94.441817806477388</v>
      </c>
      <c r="Q41" s="33">
        <f>(RVA!Q41 * 1000000)/(EMP!Q41*Hours!Q41 * 52)</f>
        <v>40.074371967524172</v>
      </c>
      <c r="R41" s="33">
        <f>(RVA!R41 * 1000000)/(EMP!R41*Hours!R41 * 52)</f>
        <v>210.42660520835139</v>
      </c>
      <c r="T41" s="33">
        <f>(RVA!T41 * 1000000)/(EMP!T41*Hours!T41 * 52)</f>
        <v>70.395935990761998</v>
      </c>
    </row>
    <row r="42" spans="1:20" x14ac:dyDescent="0.3">
      <c r="A42" s="35" t="s">
        <v>126</v>
      </c>
      <c r="B42" s="33">
        <f>(RVA!B42 * 1000000)/(EMP!B42*Hours!B42 * 52)</f>
        <v>321.57405785676013</v>
      </c>
      <c r="C42" s="33">
        <f>(RVA!C42 * 1000000)/(EMP!C42*Hours!C42 * 52)</f>
        <v>227.18173485191699</v>
      </c>
      <c r="D42" s="33">
        <f>(RVA!D42 * 1000000)/(EMP!D42*Hours!D42 * 52)</f>
        <v>46.311320435764387</v>
      </c>
      <c r="E42" s="33">
        <f>(RVA!E42 * 1000000)/(EMP!E42*Hours!E42 * 52)</f>
        <v>92.639824043607391</v>
      </c>
      <c r="F42" s="33">
        <f>(RVA!F42 * 1000000)/(EMP!F42*Hours!F42 * 52)</f>
        <v>39.772121447486448</v>
      </c>
      <c r="G42" s="33">
        <f>(RVA!G42 * 1000000)/(EMP!G42*Hours!G42 * 52)</f>
        <v>50.490424002307748</v>
      </c>
      <c r="H42" s="33">
        <f>(RVA!H42 * 1000000)/(EMP!H42*Hours!H42 * 52)</f>
        <v>193.25553240375149</v>
      </c>
      <c r="I42" s="33">
        <f>(RVA!I42 * 1000000)/(EMP!I42*Hours!I42 * 52)</f>
        <v>78.56497736987852</v>
      </c>
      <c r="J42" s="33">
        <f>(RVA!J42 * 1000000)/(EMP!J42*Hours!J42 * 52)</f>
        <v>77.080225953896544</v>
      </c>
      <c r="K42" s="33">
        <f>(RVA!K42 * 1000000)/(EMP!K42*Hours!K42 * 52)</f>
        <v>31.432802018277485</v>
      </c>
      <c r="L42" s="33">
        <f>(RVA!L42 * 1000000)/(EMP!L42*Hours!L42 * 52)</f>
        <v>63.601112409593483</v>
      </c>
      <c r="M42" s="33">
        <f>(RVA!M42 * 1000000)/(EMP!M42*Hours!M42 * 52)</f>
        <v>27.576643595589768</v>
      </c>
      <c r="N42" s="33">
        <f>(RVA!N42 * 1000000)/(EMP!N42*Hours!N42 * 52)</f>
        <v>37.841026922324872</v>
      </c>
      <c r="O42" s="33">
        <f>(RVA!O42 * 1000000)/(EMP!O42*Hours!O42 * 52)</f>
        <v>67.904173973066364</v>
      </c>
      <c r="P42" s="33">
        <f>(RVA!P42 * 1000000)/(EMP!P42*Hours!P42 * 52)</f>
        <v>94.823840483542583</v>
      </c>
      <c r="Q42" s="33">
        <f>(RVA!Q42 * 1000000)/(EMP!Q42*Hours!Q42 * 52)</f>
        <v>40.279896023715402</v>
      </c>
      <c r="R42" s="33">
        <f>(RVA!R42 * 1000000)/(EMP!R42*Hours!R42 * 52)</f>
        <v>209.52475013763191</v>
      </c>
      <c r="T42" s="33">
        <f>(RVA!T42 * 1000000)/(EMP!T42*Hours!T42 * 52)</f>
        <v>70.678208595396143</v>
      </c>
    </row>
    <row r="43" spans="1:20" x14ac:dyDescent="0.3">
      <c r="A43" s="35" t="s">
        <v>127</v>
      </c>
      <c r="B43" s="33">
        <f>(RVA!B43 * 1000000)/(EMP!B43*Hours!B43 * 52)</f>
        <v>302.31212265086646</v>
      </c>
      <c r="C43" s="33">
        <f>(RVA!C43 * 1000000)/(EMP!C43*Hours!C43 * 52)</f>
        <v>227.67824390711712</v>
      </c>
      <c r="D43" s="33">
        <f>(RVA!D43 * 1000000)/(EMP!D43*Hours!D43 * 52)</f>
        <v>45.761210168588114</v>
      </c>
      <c r="E43" s="33">
        <f>(RVA!E43 * 1000000)/(EMP!E43*Hours!E43 * 52)</f>
        <v>93.159961526920924</v>
      </c>
      <c r="F43" s="33">
        <f>(RVA!F43 * 1000000)/(EMP!F43*Hours!F43 * 52)</f>
        <v>39.932519484053536</v>
      </c>
      <c r="G43" s="33">
        <f>(RVA!G43 * 1000000)/(EMP!G43*Hours!G43 * 52)</f>
        <v>51.278523428334168</v>
      </c>
      <c r="H43" s="33">
        <f>(RVA!H43 * 1000000)/(EMP!H43*Hours!H43 * 52)</f>
        <v>194.90177089097952</v>
      </c>
      <c r="I43" s="33">
        <f>(RVA!I43 * 1000000)/(EMP!I43*Hours!I43 * 52)</f>
        <v>78.40056404591806</v>
      </c>
      <c r="J43" s="33">
        <f>(RVA!J43 * 1000000)/(EMP!J43*Hours!J43 * 52)</f>
        <v>76.811925835745313</v>
      </c>
      <c r="K43" s="33">
        <f>(RVA!K43 * 1000000)/(EMP!K43*Hours!K43 * 52)</f>
        <v>31.402723529581923</v>
      </c>
      <c r="L43" s="33">
        <f>(RVA!L43 * 1000000)/(EMP!L43*Hours!L43 * 52)</f>
        <v>63.81371190556137</v>
      </c>
      <c r="M43" s="33">
        <f>(RVA!M43 * 1000000)/(EMP!M43*Hours!M43 * 52)</f>
        <v>27.45068351304079</v>
      </c>
      <c r="N43" s="33">
        <f>(RVA!N43 * 1000000)/(EMP!N43*Hours!N43 * 52)</f>
        <v>37.625625837098497</v>
      </c>
      <c r="O43" s="33">
        <f>(RVA!O43 * 1000000)/(EMP!O43*Hours!O43 * 52)</f>
        <v>67.703493623709292</v>
      </c>
      <c r="P43" s="33">
        <f>(RVA!P43 * 1000000)/(EMP!P43*Hours!P43 * 52)</f>
        <v>95.444385916057669</v>
      </c>
      <c r="Q43" s="33">
        <f>(RVA!Q43 * 1000000)/(EMP!Q43*Hours!Q43 * 52)</f>
        <v>40.221179741894964</v>
      </c>
      <c r="R43" s="33">
        <f>(RVA!R43 * 1000000)/(EMP!R43*Hours!R43 * 52)</f>
        <v>211.30410210991593</v>
      </c>
      <c r="T43" s="33">
        <f>(RVA!T43 * 1000000)/(EMP!T43*Hours!T43 * 52)</f>
        <v>70.746039787489408</v>
      </c>
    </row>
    <row r="44" spans="1:20" x14ac:dyDescent="0.3">
      <c r="A44" s="35" t="s">
        <v>128</v>
      </c>
      <c r="B44" s="33">
        <f>(RVA!B44 * 1000000)/(EMP!B44*Hours!B44 * 52)</f>
        <v>299.18763971775871</v>
      </c>
      <c r="C44" s="33">
        <f>(RVA!C44 * 1000000)/(EMP!C44*Hours!C44 * 52)</f>
        <v>232.4818251129349</v>
      </c>
      <c r="D44" s="33">
        <f>(RVA!D44 * 1000000)/(EMP!D44*Hours!D44 * 52)</f>
        <v>45.769209821445457</v>
      </c>
      <c r="E44" s="33">
        <f>(RVA!E44 * 1000000)/(EMP!E44*Hours!E44 * 52)</f>
        <v>94.115096123432025</v>
      </c>
      <c r="F44" s="33">
        <f>(RVA!F44 * 1000000)/(EMP!F44*Hours!F44 * 52)</f>
        <v>40.401357061625163</v>
      </c>
      <c r="G44" s="33">
        <f>(RVA!G44 * 1000000)/(EMP!G44*Hours!G44 * 52)</f>
        <v>50.822219822981765</v>
      </c>
      <c r="H44" s="33">
        <f>(RVA!H44 * 1000000)/(EMP!H44*Hours!H44 * 52)</f>
        <v>196.57148934715477</v>
      </c>
      <c r="I44" s="33">
        <f>(RVA!I44 * 1000000)/(EMP!I44*Hours!I44 * 52)</f>
        <v>77.792630058686967</v>
      </c>
      <c r="J44" s="33">
        <f>(RVA!J44 * 1000000)/(EMP!J44*Hours!J44 * 52)</f>
        <v>76.295649247537625</v>
      </c>
      <c r="K44" s="33">
        <f>(RVA!K44 * 1000000)/(EMP!K44*Hours!K44 * 52)</f>
        <v>31.678505994164503</v>
      </c>
      <c r="L44" s="33">
        <f>(RVA!L44 * 1000000)/(EMP!L44*Hours!L44 * 52)</f>
        <v>63.809406706383513</v>
      </c>
      <c r="M44" s="33">
        <f>(RVA!M44 * 1000000)/(EMP!M44*Hours!M44 * 52)</f>
        <v>27.354591435372893</v>
      </c>
      <c r="N44" s="33">
        <f>(RVA!N44 * 1000000)/(EMP!N44*Hours!N44 * 52)</f>
        <v>37.469124287933056</v>
      </c>
      <c r="O44" s="33">
        <f>(RVA!O44 * 1000000)/(EMP!O44*Hours!O44 * 52)</f>
        <v>68.467444259591645</v>
      </c>
      <c r="P44" s="33">
        <f>(RVA!P44 * 1000000)/(EMP!P44*Hours!P44 * 52)</f>
        <v>95.141412568662105</v>
      </c>
      <c r="Q44" s="33">
        <f>(RVA!Q44 * 1000000)/(EMP!Q44*Hours!Q44 * 52)</f>
        <v>39.794824594045451</v>
      </c>
      <c r="R44" s="33">
        <f>(RVA!R44 * 1000000)/(EMP!R44*Hours!R44 * 52)</f>
        <v>211.44243275049334</v>
      </c>
      <c r="T44" s="33">
        <f>(RVA!T44 * 1000000)/(EMP!T44*Hours!T44 * 52)</f>
        <v>70.884804003010288</v>
      </c>
    </row>
    <row r="45" spans="1:20" x14ac:dyDescent="0.3">
      <c r="A45" s="35" t="s">
        <v>129</v>
      </c>
      <c r="B45" s="33">
        <f>(RVA!B45 * 1000000)/(EMP!B45*Hours!B45 * 52)</f>
        <v>295.77620465297429</v>
      </c>
      <c r="C45" s="33">
        <f>(RVA!C45 * 1000000)/(EMP!C45*Hours!C45 * 52)</f>
        <v>230.30618130417474</v>
      </c>
      <c r="D45" s="33">
        <f>(RVA!D45 * 1000000)/(EMP!D45*Hours!D45 * 52)</f>
        <v>45.883364667975577</v>
      </c>
      <c r="E45" s="33">
        <f>(RVA!E45 * 1000000)/(EMP!E45*Hours!E45 * 52)</f>
        <v>93.298103355646475</v>
      </c>
      <c r="F45" s="33">
        <f>(RVA!F45 * 1000000)/(EMP!F45*Hours!F45 * 52)</f>
        <v>40.730710573116276</v>
      </c>
      <c r="G45" s="33">
        <f>(RVA!G45 * 1000000)/(EMP!G45*Hours!G45 * 52)</f>
        <v>51.532956841575377</v>
      </c>
      <c r="H45" s="33">
        <f>(RVA!H45 * 1000000)/(EMP!H45*Hours!H45 * 52)</f>
        <v>196.8017857848366</v>
      </c>
      <c r="I45" s="33">
        <f>(RVA!I45 * 1000000)/(EMP!I45*Hours!I45 * 52)</f>
        <v>78.410070955728784</v>
      </c>
      <c r="J45" s="33">
        <f>(RVA!J45 * 1000000)/(EMP!J45*Hours!J45 * 52)</f>
        <v>77.21510435187588</v>
      </c>
      <c r="K45" s="33">
        <f>(RVA!K45 * 1000000)/(EMP!K45*Hours!K45 * 52)</f>
        <v>32.049896682408651</v>
      </c>
      <c r="L45" s="33">
        <f>(RVA!L45 * 1000000)/(EMP!L45*Hours!L45 * 52)</f>
        <v>65.275187256773449</v>
      </c>
      <c r="M45" s="33">
        <f>(RVA!M45 * 1000000)/(EMP!M45*Hours!M45 * 52)</f>
        <v>27.61937105954236</v>
      </c>
      <c r="N45" s="33">
        <f>(RVA!N45 * 1000000)/(EMP!N45*Hours!N45 * 52)</f>
        <v>37.304617592261913</v>
      </c>
      <c r="O45" s="33">
        <f>(RVA!O45 * 1000000)/(EMP!O45*Hours!O45 * 52)</f>
        <v>68.655423189309502</v>
      </c>
      <c r="P45" s="33">
        <f>(RVA!P45 * 1000000)/(EMP!P45*Hours!P45 * 52)</f>
        <v>93.886635536034618</v>
      </c>
      <c r="Q45" s="33">
        <f>(RVA!Q45 * 1000000)/(EMP!Q45*Hours!Q45 * 52)</f>
        <v>39.882796800619928</v>
      </c>
      <c r="R45" s="33">
        <f>(RVA!R45 * 1000000)/(EMP!R45*Hours!R45 * 52)</f>
        <v>212.33756678775552</v>
      </c>
      <c r="T45" s="33">
        <f>(RVA!T45 * 1000000)/(EMP!T45*Hours!T45 * 52)</f>
        <v>70.904555837848392</v>
      </c>
    </row>
    <row r="46" spans="1:20" x14ac:dyDescent="0.3">
      <c r="A46" s="35" t="s">
        <v>130</v>
      </c>
      <c r="B46" s="33">
        <f>(RVA!B46 * 1000000)/(EMP!B46*Hours!B46 * 52)</f>
        <v>290.584676019857</v>
      </c>
      <c r="C46" s="33">
        <f>(RVA!C46 * 1000000)/(EMP!C46*Hours!C46 * 52)</f>
        <v>228.41539446571335</v>
      </c>
      <c r="D46" s="33">
        <f>(RVA!D46 * 1000000)/(EMP!D46*Hours!D46 * 52)</f>
        <v>46.567883812292408</v>
      </c>
      <c r="E46" s="33">
        <f>(RVA!E46 * 1000000)/(EMP!E46*Hours!E46 * 52)</f>
        <v>93.299037547738749</v>
      </c>
      <c r="F46" s="33">
        <f>(RVA!F46 * 1000000)/(EMP!F46*Hours!F46 * 52)</f>
        <v>40.918882879576806</v>
      </c>
      <c r="G46" s="33">
        <f>(RVA!G46 * 1000000)/(EMP!G46*Hours!G46 * 52)</f>
        <v>51.868206278028488</v>
      </c>
      <c r="H46" s="33">
        <f>(RVA!H46 * 1000000)/(EMP!H46*Hours!H46 * 52)</f>
        <v>198.43687830088322</v>
      </c>
      <c r="I46" s="33">
        <f>(RVA!I46 * 1000000)/(EMP!I46*Hours!I46 * 52)</f>
        <v>78.257571018154309</v>
      </c>
      <c r="J46" s="33">
        <f>(RVA!J46 * 1000000)/(EMP!J46*Hours!J46 * 52)</f>
        <v>78.221493914200309</v>
      </c>
      <c r="K46" s="33">
        <f>(RVA!K46 * 1000000)/(EMP!K46*Hours!K46 * 52)</f>
        <v>32.712564234088376</v>
      </c>
      <c r="L46" s="33">
        <f>(RVA!L46 * 1000000)/(EMP!L46*Hours!L46 * 52)</f>
        <v>64.206739014671498</v>
      </c>
      <c r="M46" s="33">
        <f>(RVA!M46 * 1000000)/(EMP!M46*Hours!M46 * 52)</f>
        <v>27.733449686352316</v>
      </c>
      <c r="N46" s="33">
        <f>(RVA!N46 * 1000000)/(EMP!N46*Hours!N46 * 52)</f>
        <v>37.286336951874851</v>
      </c>
      <c r="O46" s="33">
        <f>(RVA!O46 * 1000000)/(EMP!O46*Hours!O46 * 52)</f>
        <v>69.399786893583695</v>
      </c>
      <c r="P46" s="33">
        <f>(RVA!P46 * 1000000)/(EMP!P46*Hours!P46 * 52)</f>
        <v>94.798490099063073</v>
      </c>
      <c r="Q46" s="33">
        <f>(RVA!Q46 * 1000000)/(EMP!Q46*Hours!Q46 * 52)</f>
        <v>39.806063247221878</v>
      </c>
      <c r="R46" s="33">
        <f>(RVA!R46 * 1000000)/(EMP!R46*Hours!R46 * 52)</f>
        <v>210.71005087044841</v>
      </c>
      <c r="T46" s="33">
        <f>(RVA!T46 * 1000000)/(EMP!T46*Hours!T46 * 52)</f>
        <v>71.103656638951605</v>
      </c>
    </row>
    <row r="47" spans="1:20" x14ac:dyDescent="0.3">
      <c r="A47" s="35" t="s">
        <v>131</v>
      </c>
      <c r="B47" s="33">
        <f>(RVA!B47 * 1000000)/(EMP!B47*Hours!B47 * 52)</f>
        <v>293.66822215629207</v>
      </c>
      <c r="C47" s="33">
        <f>(RVA!C47 * 1000000)/(EMP!C47*Hours!C47 * 52)</f>
        <v>233.81215790478282</v>
      </c>
      <c r="D47" s="33">
        <f>(RVA!D47 * 1000000)/(EMP!D47*Hours!D47 * 52)</f>
        <v>45.774077410319862</v>
      </c>
      <c r="E47" s="33">
        <f>(RVA!E47 * 1000000)/(EMP!E47*Hours!E47 * 52)</f>
        <v>92.779502935857835</v>
      </c>
      <c r="F47" s="33">
        <f>(RVA!F47 * 1000000)/(EMP!F47*Hours!F47 * 52)</f>
        <v>41.262603036853314</v>
      </c>
      <c r="G47" s="33">
        <f>(RVA!G47 * 1000000)/(EMP!G47*Hours!G47 * 52)</f>
        <v>51.687887798460416</v>
      </c>
      <c r="H47" s="33">
        <f>(RVA!H47 * 1000000)/(EMP!H47*Hours!H47 * 52)</f>
        <v>203.13924256281823</v>
      </c>
      <c r="I47" s="33">
        <f>(RVA!I47 * 1000000)/(EMP!I47*Hours!I47 * 52)</f>
        <v>78.878992113048625</v>
      </c>
      <c r="J47" s="33">
        <f>(RVA!J47 * 1000000)/(EMP!J47*Hours!J47 * 52)</f>
        <v>79.70421531812319</v>
      </c>
      <c r="K47" s="33">
        <f>(RVA!K47 * 1000000)/(EMP!K47*Hours!K47 * 52)</f>
        <v>32.976373951261259</v>
      </c>
      <c r="L47" s="33">
        <f>(RVA!L47 * 1000000)/(EMP!L47*Hours!L47 * 52)</f>
        <v>64.088097195715577</v>
      </c>
      <c r="M47" s="33">
        <f>(RVA!M47 * 1000000)/(EMP!M47*Hours!M47 * 52)</f>
        <v>27.438285584943671</v>
      </c>
      <c r="N47" s="33">
        <f>(RVA!N47 * 1000000)/(EMP!N47*Hours!N47 * 52)</f>
        <v>37.214303087557177</v>
      </c>
      <c r="O47" s="33">
        <f>(RVA!O47 * 1000000)/(EMP!O47*Hours!O47 * 52)</f>
        <v>70.034685531358562</v>
      </c>
      <c r="P47" s="33">
        <f>(RVA!P47 * 1000000)/(EMP!P47*Hours!P47 * 52)</f>
        <v>96.762391639550614</v>
      </c>
      <c r="Q47" s="33">
        <f>(RVA!Q47 * 1000000)/(EMP!Q47*Hours!Q47 * 52)</f>
        <v>39.854719737915161</v>
      </c>
      <c r="R47" s="33">
        <f>(RVA!R47 * 1000000)/(EMP!R47*Hours!R47 * 52)</f>
        <v>207.46034147823491</v>
      </c>
      <c r="T47" s="33">
        <f>(RVA!T47 * 1000000)/(EMP!T47*Hours!T47 * 52)</f>
        <v>71.111510434839602</v>
      </c>
    </row>
    <row r="48" spans="1:20" x14ac:dyDescent="0.3">
      <c r="A48" s="35" t="s">
        <v>132</v>
      </c>
      <c r="B48" s="33">
        <f>(RVA!B48 * 1000000)/(EMP!B48*Hours!B48 * 52)</f>
        <v>298.13931075308108</v>
      </c>
      <c r="C48" s="33">
        <f>(RVA!C48 * 1000000)/(EMP!C48*Hours!C48 * 52)</f>
        <v>232.43642563655214</v>
      </c>
      <c r="D48" s="33">
        <f>(RVA!D48 * 1000000)/(EMP!D48*Hours!D48 * 52)</f>
        <v>45.648393303454725</v>
      </c>
      <c r="E48" s="33">
        <f>(RVA!E48 * 1000000)/(EMP!E48*Hours!E48 * 52)</f>
        <v>92.810591593309582</v>
      </c>
      <c r="F48" s="33">
        <f>(RVA!F48 * 1000000)/(EMP!F48*Hours!F48 * 52)</f>
        <v>42.206602558465057</v>
      </c>
      <c r="G48" s="33">
        <f>(RVA!G48 * 1000000)/(EMP!G48*Hours!G48 * 52)</f>
        <v>51.246036344699228</v>
      </c>
      <c r="H48" s="33">
        <f>(RVA!H48 * 1000000)/(EMP!H48*Hours!H48 * 52)</f>
        <v>207.46023353276254</v>
      </c>
      <c r="I48" s="33">
        <f>(RVA!I48 * 1000000)/(EMP!I48*Hours!I48 * 52)</f>
        <v>79.480801678813648</v>
      </c>
      <c r="J48" s="33">
        <f>(RVA!J48 * 1000000)/(EMP!J48*Hours!J48 * 52)</f>
        <v>81.058493814707674</v>
      </c>
      <c r="K48" s="33">
        <f>(RVA!K48 * 1000000)/(EMP!K48*Hours!K48 * 52)</f>
        <v>33.217744477498321</v>
      </c>
      <c r="L48" s="33">
        <f>(RVA!L48 * 1000000)/(EMP!L48*Hours!L48 * 52)</f>
        <v>66.053068390598483</v>
      </c>
      <c r="M48" s="33">
        <f>(RVA!M48 * 1000000)/(EMP!M48*Hours!M48 * 52)</f>
        <v>27.352778622279708</v>
      </c>
      <c r="N48" s="33">
        <f>(RVA!N48 * 1000000)/(EMP!N48*Hours!N48 * 52)</f>
        <v>37.648996639532918</v>
      </c>
      <c r="O48" s="33">
        <f>(RVA!O48 * 1000000)/(EMP!O48*Hours!O48 * 52)</f>
        <v>70.885454940296796</v>
      </c>
      <c r="P48" s="33">
        <f>(RVA!P48 * 1000000)/(EMP!P48*Hours!P48 * 52)</f>
        <v>95.113136848900766</v>
      </c>
      <c r="Q48" s="33">
        <f>(RVA!Q48 * 1000000)/(EMP!Q48*Hours!Q48 * 52)</f>
        <v>39.726313315875821</v>
      </c>
      <c r="R48" s="33">
        <f>(RVA!R48 * 1000000)/(EMP!R48*Hours!R48 * 52)</f>
        <v>207.62209147478271</v>
      </c>
      <c r="T48" s="33">
        <f>(RVA!T48 * 1000000)/(EMP!T48*Hours!T48 * 52)</f>
        <v>71.420856814524868</v>
      </c>
    </row>
    <row r="49" spans="1:20" x14ac:dyDescent="0.3">
      <c r="A49" s="35" t="s">
        <v>133</v>
      </c>
      <c r="B49" s="33">
        <f>(RVA!B49 * 1000000)/(EMP!B49*Hours!B49 * 52)</f>
        <v>290.58375742972055</v>
      </c>
      <c r="C49" s="33">
        <f>(RVA!C49 * 1000000)/(EMP!C49*Hours!C49 * 52)</f>
        <v>237.49370074406295</v>
      </c>
      <c r="D49" s="33">
        <f>(RVA!D49 * 1000000)/(EMP!D49*Hours!D49 * 52)</f>
        <v>45.803797713714538</v>
      </c>
      <c r="E49" s="33">
        <f>(RVA!E49 * 1000000)/(EMP!E49*Hours!E49 * 52)</f>
        <v>93.132368259044185</v>
      </c>
      <c r="F49" s="33">
        <f>(RVA!F49 * 1000000)/(EMP!F49*Hours!F49 * 52)</f>
        <v>41.971903856455995</v>
      </c>
      <c r="G49" s="33">
        <f>(RVA!G49 * 1000000)/(EMP!G49*Hours!G49 * 52)</f>
        <v>51.165330548641116</v>
      </c>
      <c r="H49" s="33">
        <f>(RVA!H49 * 1000000)/(EMP!H49*Hours!H49 * 52)</f>
        <v>212.08618360562065</v>
      </c>
      <c r="I49" s="33">
        <f>(RVA!I49 * 1000000)/(EMP!I49*Hours!I49 * 52)</f>
        <v>80.369672270472918</v>
      </c>
      <c r="J49" s="33">
        <f>(RVA!J49 * 1000000)/(EMP!J49*Hours!J49 * 52)</f>
        <v>85.073559057943427</v>
      </c>
      <c r="K49" s="33">
        <f>(RVA!K49 * 1000000)/(EMP!K49*Hours!K49 * 52)</f>
        <v>33.517588277393131</v>
      </c>
      <c r="L49" s="33">
        <f>(RVA!L49 * 1000000)/(EMP!L49*Hours!L49 * 52)</f>
        <v>65.434468832444509</v>
      </c>
      <c r="M49" s="33">
        <f>(RVA!M49 * 1000000)/(EMP!M49*Hours!M49 * 52)</f>
        <v>27.188376700642802</v>
      </c>
      <c r="N49" s="33">
        <f>(RVA!N49 * 1000000)/(EMP!N49*Hours!N49 * 52)</f>
        <v>37.777755855416302</v>
      </c>
      <c r="O49" s="33">
        <f>(RVA!O49 * 1000000)/(EMP!O49*Hours!O49 * 52)</f>
        <v>71.868008425432564</v>
      </c>
      <c r="P49" s="33">
        <f>(RVA!P49 * 1000000)/(EMP!P49*Hours!P49 * 52)</f>
        <v>96.117570572743887</v>
      </c>
      <c r="Q49" s="33">
        <f>(RVA!Q49 * 1000000)/(EMP!Q49*Hours!Q49 * 52)</f>
        <v>39.72528899513528</v>
      </c>
      <c r="R49" s="33">
        <f>(RVA!R49 * 1000000)/(EMP!R49*Hours!R49 * 52)</f>
        <v>207.74952007792234</v>
      </c>
      <c r="T49" s="33">
        <f>(RVA!T49 * 1000000)/(EMP!T49*Hours!T49 * 52)</f>
        <v>71.703671443115979</v>
      </c>
    </row>
    <row r="50" spans="1:20" x14ac:dyDescent="0.3">
      <c r="A50" s="35" t="s">
        <v>134</v>
      </c>
      <c r="B50" s="33">
        <f>(RVA!B50 * 1000000)/(EMP!B50*Hours!B50 * 52)</f>
        <v>272.35774597616251</v>
      </c>
      <c r="C50" s="33">
        <f>(RVA!C50 * 1000000)/(EMP!C50*Hours!C50 * 52)</f>
        <v>232.987554193764</v>
      </c>
      <c r="D50" s="33">
        <f>(RVA!D50 * 1000000)/(EMP!D50*Hours!D50 * 52)</f>
        <v>45.838714265411731</v>
      </c>
      <c r="E50" s="33">
        <f>(RVA!E50 * 1000000)/(EMP!E50*Hours!E50 * 52)</f>
        <v>94.103403886462132</v>
      </c>
      <c r="F50" s="33">
        <f>(RVA!F50 * 1000000)/(EMP!F50*Hours!F50 * 52)</f>
        <v>42.685705969435233</v>
      </c>
      <c r="G50" s="33">
        <f>(RVA!G50 * 1000000)/(EMP!G50*Hours!G50 * 52)</f>
        <v>51.671511859495496</v>
      </c>
      <c r="H50" s="33">
        <f>(RVA!H50 * 1000000)/(EMP!H50*Hours!H50 * 52)</f>
        <v>214.78718403614914</v>
      </c>
      <c r="I50" s="33">
        <f>(RVA!I50 * 1000000)/(EMP!I50*Hours!I50 * 52)</f>
        <v>81.2652599901824</v>
      </c>
      <c r="J50" s="33">
        <f>(RVA!J50 * 1000000)/(EMP!J50*Hours!J50 * 52)</f>
        <v>83.63439637332911</v>
      </c>
      <c r="K50" s="33">
        <f>(RVA!K50 * 1000000)/(EMP!K50*Hours!K50 * 52)</f>
        <v>33.459766012632784</v>
      </c>
      <c r="L50" s="33">
        <f>(RVA!L50 * 1000000)/(EMP!L50*Hours!L50 * 52)</f>
        <v>65.342629469650873</v>
      </c>
      <c r="M50" s="33">
        <f>(RVA!M50 * 1000000)/(EMP!M50*Hours!M50 * 52)</f>
        <v>26.945862302218849</v>
      </c>
      <c r="N50" s="33">
        <f>(RVA!N50 * 1000000)/(EMP!N50*Hours!N50 * 52)</f>
        <v>38.096756542473948</v>
      </c>
      <c r="O50" s="33">
        <f>(RVA!O50 * 1000000)/(EMP!O50*Hours!O50 * 52)</f>
        <v>72.338830105215507</v>
      </c>
      <c r="P50" s="33">
        <f>(RVA!P50 * 1000000)/(EMP!P50*Hours!P50 * 52)</f>
        <v>96.39390955763416</v>
      </c>
      <c r="Q50" s="33">
        <f>(RVA!Q50 * 1000000)/(EMP!Q50*Hours!Q50 * 52)</f>
        <v>39.989013087496971</v>
      </c>
      <c r="R50" s="33">
        <f>(RVA!R50 * 1000000)/(EMP!R50*Hours!R50 * 52)</f>
        <v>208.36099642473951</v>
      </c>
      <c r="T50" s="33">
        <f>(RVA!T50 * 1000000)/(EMP!T50*Hours!T50 * 52)</f>
        <v>71.937303393798445</v>
      </c>
    </row>
    <row r="51" spans="1:20" x14ac:dyDescent="0.3">
      <c r="A51" s="35" t="s">
        <v>135</v>
      </c>
      <c r="B51" s="33">
        <f>(RVA!B51 * 1000000)/(EMP!B51*Hours!B51 * 52)</f>
        <v>267.86369038465506</v>
      </c>
      <c r="C51" s="33">
        <f>(RVA!C51 * 1000000)/(EMP!C51*Hours!C51 * 52)</f>
        <v>238.82912316446314</v>
      </c>
      <c r="D51" s="33">
        <f>(RVA!D51 * 1000000)/(EMP!D51*Hours!D51 * 52)</f>
        <v>44.688518403138048</v>
      </c>
      <c r="E51" s="33">
        <f>(RVA!E51 * 1000000)/(EMP!E51*Hours!E51 * 52)</f>
        <v>93.41976306023416</v>
      </c>
      <c r="F51" s="33">
        <f>(RVA!F51 * 1000000)/(EMP!F51*Hours!F51 * 52)</f>
        <v>42.608179320142433</v>
      </c>
      <c r="G51" s="33">
        <f>(RVA!G51 * 1000000)/(EMP!G51*Hours!G51 * 52)</f>
        <v>50.481480740207466</v>
      </c>
      <c r="H51" s="33">
        <f>(RVA!H51 * 1000000)/(EMP!H51*Hours!H51 * 52)</f>
        <v>221.54716625659003</v>
      </c>
      <c r="I51" s="33">
        <f>(RVA!I51 * 1000000)/(EMP!I51*Hours!I51 * 52)</f>
        <v>82.028905648139286</v>
      </c>
      <c r="J51" s="33">
        <f>(RVA!J51 * 1000000)/(EMP!J51*Hours!J51 * 52)</f>
        <v>83.727314325715795</v>
      </c>
      <c r="K51" s="33">
        <f>(RVA!K51 * 1000000)/(EMP!K51*Hours!K51 * 52)</f>
        <v>33.458134514803234</v>
      </c>
      <c r="L51" s="33">
        <f>(RVA!L51 * 1000000)/(EMP!L51*Hours!L51 * 52)</f>
        <v>67.494768988171572</v>
      </c>
      <c r="M51" s="33">
        <f>(RVA!M51 * 1000000)/(EMP!M51*Hours!M51 * 52)</f>
        <v>27.180380579647093</v>
      </c>
      <c r="N51" s="33">
        <f>(RVA!N51 * 1000000)/(EMP!N51*Hours!N51 * 52)</f>
        <v>38.26154383958383</v>
      </c>
      <c r="O51" s="33">
        <f>(RVA!O51 * 1000000)/(EMP!O51*Hours!O51 * 52)</f>
        <v>71.924902921019864</v>
      </c>
      <c r="P51" s="33">
        <f>(RVA!P51 * 1000000)/(EMP!P51*Hours!P51 * 52)</f>
        <v>97.112936493615891</v>
      </c>
      <c r="Q51" s="33">
        <f>(RVA!Q51 * 1000000)/(EMP!Q51*Hours!Q51 * 52)</f>
        <v>39.958377505766144</v>
      </c>
      <c r="R51" s="33">
        <f>(RVA!R51 * 1000000)/(EMP!R51*Hours!R51 * 52)</f>
        <v>208.4403387452459</v>
      </c>
      <c r="T51" s="33">
        <f>(RVA!T51 * 1000000)/(EMP!T51*Hours!T51 * 52)</f>
        <v>72.124272540692203</v>
      </c>
    </row>
    <row r="52" spans="1:20" x14ac:dyDescent="0.3">
      <c r="A52" s="35" t="s">
        <v>136</v>
      </c>
      <c r="B52" s="33">
        <f>(RVA!B52 * 1000000)/(EMP!B52*Hours!B52 * 52)</f>
        <v>261.36929922809054</v>
      </c>
      <c r="C52" s="33">
        <f>(RVA!C52 * 1000000)/(EMP!C52*Hours!C52 * 52)</f>
        <v>231.15464863841876</v>
      </c>
      <c r="D52" s="33">
        <f>(RVA!D52 * 1000000)/(EMP!D52*Hours!D52 * 52)</f>
        <v>44.530232462064674</v>
      </c>
      <c r="E52" s="33">
        <f>(RVA!E52 * 1000000)/(EMP!E52*Hours!E52 * 52)</f>
        <v>93.683403789093362</v>
      </c>
      <c r="F52" s="33">
        <f>(RVA!F52 * 1000000)/(EMP!F52*Hours!F52 * 52)</f>
        <v>43.594208502097779</v>
      </c>
      <c r="G52" s="33">
        <f>(RVA!G52 * 1000000)/(EMP!G52*Hours!G52 * 52)</f>
        <v>50.042769783273066</v>
      </c>
      <c r="H52" s="33">
        <f>(RVA!H52 * 1000000)/(EMP!H52*Hours!H52 * 52)</f>
        <v>222.13260701687057</v>
      </c>
      <c r="I52" s="33">
        <f>(RVA!I52 * 1000000)/(EMP!I52*Hours!I52 * 52)</f>
        <v>82.082352495639029</v>
      </c>
      <c r="J52" s="33">
        <f>(RVA!J52 * 1000000)/(EMP!J52*Hours!J52 * 52)</f>
        <v>86.373524637743472</v>
      </c>
      <c r="K52" s="33">
        <f>(RVA!K52 * 1000000)/(EMP!K52*Hours!K52 * 52)</f>
        <v>33.813945644142201</v>
      </c>
      <c r="L52" s="33">
        <f>(RVA!L52 * 1000000)/(EMP!L52*Hours!L52 * 52)</f>
        <v>67.10814301405027</v>
      </c>
      <c r="M52" s="33">
        <f>(RVA!M52 * 1000000)/(EMP!M52*Hours!M52 * 52)</f>
        <v>27.255967885566942</v>
      </c>
      <c r="N52" s="33">
        <f>(RVA!N52 * 1000000)/(EMP!N52*Hours!N52 * 52)</f>
        <v>38.315689118219893</v>
      </c>
      <c r="O52" s="33">
        <f>(RVA!O52 * 1000000)/(EMP!O52*Hours!O52 * 52)</f>
        <v>71.76090164582881</v>
      </c>
      <c r="P52" s="33">
        <f>(RVA!P52 * 1000000)/(EMP!P52*Hours!P52 * 52)</f>
        <v>97.181315029100787</v>
      </c>
      <c r="Q52" s="33">
        <f>(RVA!Q52 * 1000000)/(EMP!Q52*Hours!Q52 * 52)</f>
        <v>40.031983460239246</v>
      </c>
      <c r="R52" s="33">
        <f>(RVA!R52 * 1000000)/(EMP!R52*Hours!R52 * 52)</f>
        <v>208.58239540754496</v>
      </c>
      <c r="T52" s="33">
        <f>(RVA!T52 * 1000000)/(EMP!T52*Hours!T52 * 52)</f>
        <v>72.244331487476799</v>
      </c>
    </row>
    <row r="53" spans="1:20" x14ac:dyDescent="0.3">
      <c r="A53" s="35" t="s">
        <v>137</v>
      </c>
      <c r="B53" s="33">
        <f>(RVA!B53 * 1000000)/(EMP!B53*Hours!B53 * 52)</f>
        <v>266.53560787763934</v>
      </c>
      <c r="C53" s="33">
        <f>(RVA!C53 * 1000000)/(EMP!C53*Hours!C53 * 52)</f>
        <v>230.28580323512779</v>
      </c>
      <c r="D53" s="33">
        <f>(RVA!D53 * 1000000)/(EMP!D53*Hours!D53 * 52)</f>
        <v>44.370820958255855</v>
      </c>
      <c r="E53" s="33">
        <f>(RVA!E53 * 1000000)/(EMP!E53*Hours!E53 * 52)</f>
        <v>93.382116301900822</v>
      </c>
      <c r="F53" s="33">
        <f>(RVA!F53 * 1000000)/(EMP!F53*Hours!F53 * 52)</f>
        <v>43.495503064931391</v>
      </c>
      <c r="G53" s="33">
        <f>(RVA!G53 * 1000000)/(EMP!G53*Hours!G53 * 52)</f>
        <v>50.036717852596837</v>
      </c>
      <c r="H53" s="33">
        <f>(RVA!H53 * 1000000)/(EMP!H53*Hours!H53 * 52)</f>
        <v>222.17002837640919</v>
      </c>
      <c r="I53" s="33">
        <f>(RVA!I53 * 1000000)/(EMP!I53*Hours!I53 * 52)</f>
        <v>82.081002203679361</v>
      </c>
      <c r="J53" s="33">
        <f>(RVA!J53 * 1000000)/(EMP!J53*Hours!J53 * 52)</f>
        <v>87.250397754112754</v>
      </c>
      <c r="K53" s="33">
        <f>(RVA!K53 * 1000000)/(EMP!K53*Hours!K53 * 52)</f>
        <v>34.334765380413948</v>
      </c>
      <c r="L53" s="33">
        <f>(RVA!L53 * 1000000)/(EMP!L53*Hours!L53 * 52)</f>
        <v>67.04930489547975</v>
      </c>
      <c r="M53" s="33">
        <f>(RVA!M53 * 1000000)/(EMP!M53*Hours!M53 * 52)</f>
        <v>27.705584463434931</v>
      </c>
      <c r="N53" s="33">
        <f>(RVA!N53 * 1000000)/(EMP!N53*Hours!N53 * 52)</f>
        <v>38.338491928477765</v>
      </c>
      <c r="O53" s="33">
        <f>(RVA!O53 * 1000000)/(EMP!O53*Hours!O53 * 52)</f>
        <v>72.252903451003689</v>
      </c>
      <c r="P53" s="33">
        <f>(RVA!P53 * 1000000)/(EMP!P53*Hours!P53 * 52)</f>
        <v>98.026687660364416</v>
      </c>
      <c r="Q53" s="33">
        <f>(RVA!Q53 * 1000000)/(EMP!Q53*Hours!Q53 * 52)</f>
        <v>40.164072313473213</v>
      </c>
      <c r="R53" s="33">
        <f>(RVA!R53 * 1000000)/(EMP!R53*Hours!R53 * 52)</f>
        <v>205.88424104247102</v>
      </c>
      <c r="T53" s="33">
        <f>(RVA!T53 * 1000000)/(EMP!T53*Hours!T53 * 52)</f>
        <v>72.28135140139068</v>
      </c>
    </row>
    <row r="54" spans="1:20" x14ac:dyDescent="0.3">
      <c r="A54" s="35" t="s">
        <v>138</v>
      </c>
      <c r="B54" s="33">
        <f>(RVA!B54 * 1000000)/(EMP!B54*Hours!B54 * 52)</f>
        <v>283.01960612749673</v>
      </c>
      <c r="C54" s="33">
        <f>(RVA!C54 * 1000000)/(EMP!C54*Hours!C54 * 52)</f>
        <v>227.56167899491211</v>
      </c>
      <c r="D54" s="33">
        <f>(RVA!D54 * 1000000)/(EMP!D54*Hours!D54 * 52)</f>
        <v>44.526739951713218</v>
      </c>
      <c r="E54" s="33">
        <f>(RVA!E54 * 1000000)/(EMP!E54*Hours!E54 * 52)</f>
        <v>93.400778162103393</v>
      </c>
      <c r="F54" s="33">
        <f>(RVA!F54 * 1000000)/(EMP!F54*Hours!F54 * 52)</f>
        <v>44.44751797539071</v>
      </c>
      <c r="G54" s="33">
        <f>(RVA!G54 * 1000000)/(EMP!G54*Hours!G54 * 52)</f>
        <v>49.959743703294905</v>
      </c>
      <c r="H54" s="33">
        <f>(RVA!H54 * 1000000)/(EMP!H54*Hours!H54 * 52)</f>
        <v>226.67116156825611</v>
      </c>
      <c r="I54" s="33">
        <f>(RVA!I54 * 1000000)/(EMP!I54*Hours!I54 * 52)</f>
        <v>82.453357773838505</v>
      </c>
      <c r="J54" s="33">
        <f>(RVA!J54 * 1000000)/(EMP!J54*Hours!J54 * 52)</f>
        <v>89.329874457412387</v>
      </c>
      <c r="K54" s="33">
        <f>(RVA!K54 * 1000000)/(EMP!K54*Hours!K54 * 52)</f>
        <v>34.451953236801771</v>
      </c>
      <c r="L54" s="33">
        <f>(RVA!L54 * 1000000)/(EMP!L54*Hours!L54 * 52)</f>
        <v>66.106989232376833</v>
      </c>
      <c r="M54" s="33">
        <f>(RVA!M54 * 1000000)/(EMP!M54*Hours!M54 * 52)</f>
        <v>27.168057677252122</v>
      </c>
      <c r="N54" s="33">
        <f>(RVA!N54 * 1000000)/(EMP!N54*Hours!N54 * 52)</f>
        <v>37.878656569765596</v>
      </c>
      <c r="O54" s="33">
        <f>(RVA!O54 * 1000000)/(EMP!O54*Hours!O54 * 52)</f>
        <v>71.953357862617963</v>
      </c>
      <c r="P54" s="33">
        <f>(RVA!P54 * 1000000)/(EMP!P54*Hours!P54 * 52)</f>
        <v>96.206785550435271</v>
      </c>
      <c r="Q54" s="33">
        <f>(RVA!Q54 * 1000000)/(EMP!Q54*Hours!Q54 * 52)</f>
        <v>40.261528610313377</v>
      </c>
      <c r="R54" s="33">
        <f>(RVA!R54 * 1000000)/(EMP!R54*Hours!R54 * 52)</f>
        <v>207.44196330631226</v>
      </c>
      <c r="T54" s="33">
        <f>(RVA!T54 * 1000000)/(EMP!T54*Hours!T54 * 52)</f>
        <v>72.537943120518705</v>
      </c>
    </row>
    <row r="55" spans="1:20" x14ac:dyDescent="0.3">
      <c r="A55" s="35" t="s">
        <v>139</v>
      </c>
      <c r="B55" s="33">
        <f>(RVA!B55 * 1000000)/(EMP!B55*Hours!B55 * 52)</f>
        <v>290.54814996456582</v>
      </c>
      <c r="C55" s="33">
        <f>(RVA!C55 * 1000000)/(EMP!C55*Hours!C55 * 52)</f>
        <v>240.74386976759331</v>
      </c>
      <c r="D55" s="33">
        <f>(RVA!D55 * 1000000)/(EMP!D55*Hours!D55 * 52)</f>
        <v>44.288548752834473</v>
      </c>
      <c r="E55" s="33">
        <f>(RVA!E55 * 1000000)/(EMP!E55*Hours!E55 * 52)</f>
        <v>91.822112633382631</v>
      </c>
      <c r="F55" s="33">
        <f>(RVA!F55 * 1000000)/(EMP!F55*Hours!F55 * 52)</f>
        <v>44.828781680460217</v>
      </c>
      <c r="G55" s="33">
        <f>(RVA!G55 * 1000000)/(EMP!G55*Hours!G55 * 52)</f>
        <v>49.845036301750277</v>
      </c>
      <c r="H55" s="33">
        <f>(RVA!H55 * 1000000)/(EMP!H55*Hours!H55 * 52)</f>
        <v>231.73211199570096</v>
      </c>
      <c r="I55" s="33">
        <f>(RVA!I55 * 1000000)/(EMP!I55*Hours!I55 * 52)</f>
        <v>82.637490094488314</v>
      </c>
      <c r="J55" s="33">
        <f>(RVA!J55 * 1000000)/(EMP!J55*Hours!J55 * 52)</f>
        <v>89.801896477020961</v>
      </c>
      <c r="K55" s="33">
        <f>(RVA!K55 * 1000000)/(EMP!K55*Hours!K55 * 52)</f>
        <v>34.604656219643999</v>
      </c>
      <c r="L55" s="33">
        <f>(RVA!L55 * 1000000)/(EMP!L55*Hours!L55 * 52)</f>
        <v>67.444344203108997</v>
      </c>
      <c r="M55" s="33">
        <f>(RVA!M55 * 1000000)/(EMP!M55*Hours!M55 * 52)</f>
        <v>27.469551277268764</v>
      </c>
      <c r="N55" s="33">
        <f>(RVA!N55 * 1000000)/(EMP!N55*Hours!N55 * 52)</f>
        <v>37.634185378062199</v>
      </c>
      <c r="O55" s="33">
        <f>(RVA!O55 * 1000000)/(EMP!O55*Hours!O55 * 52)</f>
        <v>72.171047010558297</v>
      </c>
      <c r="P55" s="33">
        <f>(RVA!P55 * 1000000)/(EMP!P55*Hours!P55 * 52)</f>
        <v>99.56428272494864</v>
      </c>
      <c r="Q55" s="33">
        <f>(RVA!Q55 * 1000000)/(EMP!Q55*Hours!Q55 * 52)</f>
        <v>40.285653904406324</v>
      </c>
      <c r="R55" s="33">
        <f>(RVA!R55 * 1000000)/(EMP!R55*Hours!R55 * 52)</f>
        <v>208.1741820000685</v>
      </c>
      <c r="T55" s="33">
        <f>(RVA!T55 * 1000000)/(EMP!T55*Hours!T55 * 52)</f>
        <v>72.977931595181701</v>
      </c>
    </row>
    <row r="56" spans="1:20" x14ac:dyDescent="0.3">
      <c r="A56" s="35" t="s">
        <v>140</v>
      </c>
      <c r="B56" s="33">
        <f>(RVA!B56 * 1000000)/(EMP!B56*Hours!B56 * 52)</f>
        <v>305.45993471235369</v>
      </c>
      <c r="C56" s="33">
        <f>(RVA!C56 * 1000000)/(EMP!C56*Hours!C56 * 52)</f>
        <v>233.6359379302167</v>
      </c>
      <c r="D56" s="33">
        <f>(RVA!D56 * 1000000)/(EMP!D56*Hours!D56 * 52)</f>
        <v>43.85231093100451</v>
      </c>
      <c r="E56" s="33">
        <f>(RVA!E56 * 1000000)/(EMP!E56*Hours!E56 * 52)</f>
        <v>92.674060792382321</v>
      </c>
      <c r="F56" s="33">
        <f>(RVA!F56 * 1000000)/(EMP!F56*Hours!F56 * 52)</f>
        <v>45.450635995090558</v>
      </c>
      <c r="G56" s="33">
        <f>(RVA!G56 * 1000000)/(EMP!G56*Hours!G56 * 52)</f>
        <v>50.134526886734399</v>
      </c>
      <c r="H56" s="33">
        <f>(RVA!H56 * 1000000)/(EMP!H56*Hours!H56 * 52)</f>
        <v>232.96337391270671</v>
      </c>
      <c r="I56" s="33">
        <f>(RVA!I56 * 1000000)/(EMP!I56*Hours!I56 * 52)</f>
        <v>83.629284709570555</v>
      </c>
      <c r="J56" s="33">
        <f>(RVA!J56 * 1000000)/(EMP!J56*Hours!J56 * 52)</f>
        <v>90.028250827779473</v>
      </c>
      <c r="K56" s="33">
        <f>(RVA!K56 * 1000000)/(EMP!K56*Hours!K56 * 52)</f>
        <v>34.850326468251026</v>
      </c>
      <c r="L56" s="33">
        <f>(RVA!L56 * 1000000)/(EMP!L56*Hours!L56 * 52)</f>
        <v>69.269820133719435</v>
      </c>
      <c r="M56" s="33">
        <f>(RVA!M56 * 1000000)/(EMP!M56*Hours!M56 * 52)</f>
        <v>27.877589453086326</v>
      </c>
      <c r="N56" s="33">
        <f>(RVA!N56 * 1000000)/(EMP!N56*Hours!N56 * 52)</f>
        <v>37.881489809055644</v>
      </c>
      <c r="O56" s="33">
        <f>(RVA!O56 * 1000000)/(EMP!O56*Hours!O56 * 52)</f>
        <v>72.335249958812497</v>
      </c>
      <c r="P56" s="33">
        <f>(RVA!P56 * 1000000)/(EMP!P56*Hours!P56 * 52)</f>
        <v>103.29162598175488</v>
      </c>
      <c r="Q56" s="33">
        <f>(RVA!Q56 * 1000000)/(EMP!Q56*Hours!Q56 * 52)</f>
        <v>40.253576990952666</v>
      </c>
      <c r="R56" s="33">
        <f>(RVA!R56 * 1000000)/(EMP!R56*Hours!R56 * 52)</f>
        <v>206.96402803057526</v>
      </c>
      <c r="T56" s="33">
        <f>(RVA!T56 * 1000000)/(EMP!T56*Hours!T56 * 52)</f>
        <v>73.329780748852116</v>
      </c>
    </row>
    <row r="57" spans="1:20" x14ac:dyDescent="0.3">
      <c r="A57" s="35" t="s">
        <v>141</v>
      </c>
      <c r="B57" s="33">
        <f>(RVA!B57 * 1000000)/(EMP!B57*Hours!B57 * 52)</f>
        <v>311.07930316614505</v>
      </c>
      <c r="C57" s="33">
        <f>(RVA!C57 * 1000000)/(EMP!C57*Hours!C57 * 52)</f>
        <v>246.12427483929199</v>
      </c>
      <c r="D57" s="33">
        <f>(RVA!D57 * 1000000)/(EMP!D57*Hours!D57 * 52)</f>
        <v>43.888834774494875</v>
      </c>
      <c r="E57" s="33">
        <f>(RVA!E57 * 1000000)/(EMP!E57*Hours!E57 * 52)</f>
        <v>92.920736150964785</v>
      </c>
      <c r="F57" s="33">
        <f>(RVA!F57 * 1000000)/(EMP!F57*Hours!F57 * 52)</f>
        <v>45.872258445889784</v>
      </c>
      <c r="G57" s="33">
        <f>(RVA!G57 * 1000000)/(EMP!G57*Hours!G57 * 52)</f>
        <v>49.693951865377507</v>
      </c>
      <c r="H57" s="33">
        <f>(RVA!H57 * 1000000)/(EMP!H57*Hours!H57 * 52)</f>
        <v>235.40737779482012</v>
      </c>
      <c r="I57" s="33">
        <f>(RVA!I57 * 1000000)/(EMP!I57*Hours!I57 * 52)</f>
        <v>83.778013749975557</v>
      </c>
      <c r="J57" s="33">
        <f>(RVA!J57 * 1000000)/(EMP!J57*Hours!J57 * 52)</f>
        <v>90.5829358021861</v>
      </c>
      <c r="K57" s="33">
        <f>(RVA!K57 * 1000000)/(EMP!K57*Hours!K57 * 52)</f>
        <v>35.083061178716768</v>
      </c>
      <c r="L57" s="33">
        <f>(RVA!L57 * 1000000)/(EMP!L57*Hours!L57 * 52)</f>
        <v>70.009163786931808</v>
      </c>
      <c r="M57" s="33">
        <f>(RVA!M57 * 1000000)/(EMP!M57*Hours!M57 * 52)</f>
        <v>27.188805607061546</v>
      </c>
      <c r="N57" s="33">
        <f>(RVA!N57 * 1000000)/(EMP!N57*Hours!N57 * 52)</f>
        <v>37.778580231891794</v>
      </c>
      <c r="O57" s="33">
        <f>(RVA!O57 * 1000000)/(EMP!O57*Hours!O57 * 52)</f>
        <v>72.905473183200698</v>
      </c>
      <c r="P57" s="33">
        <f>(RVA!P57 * 1000000)/(EMP!P57*Hours!P57 * 52)</f>
        <v>102.59996434828483</v>
      </c>
      <c r="Q57" s="33">
        <f>(RVA!Q57 * 1000000)/(EMP!Q57*Hours!Q57 * 52)</f>
        <v>40.013856172130147</v>
      </c>
      <c r="R57" s="33">
        <f>(RVA!R57 * 1000000)/(EMP!R57*Hours!R57 * 52)</f>
        <v>208.44489197243436</v>
      </c>
      <c r="T57" s="33">
        <f>(RVA!T57 * 1000000)/(EMP!T57*Hours!T57 * 52)</f>
        <v>73.538666080575339</v>
      </c>
    </row>
    <row r="58" spans="1:20" x14ac:dyDescent="0.3">
      <c r="A58" s="35" t="s">
        <v>142</v>
      </c>
      <c r="B58" s="33">
        <f>(RVA!B58 * 1000000)/(EMP!B58*Hours!B58 * 52)</f>
        <v>328.65815541168536</v>
      </c>
      <c r="C58" s="33">
        <f>(RVA!C58 * 1000000)/(EMP!C58*Hours!C58 * 52)</f>
        <v>246.91171865237126</v>
      </c>
      <c r="D58" s="33">
        <f>(RVA!D58 * 1000000)/(EMP!D58*Hours!D58 * 52)</f>
        <v>43.037355443247421</v>
      </c>
      <c r="E58" s="33">
        <f>(RVA!E58 * 1000000)/(EMP!E58*Hours!E58 * 52)</f>
        <v>94.102330290529494</v>
      </c>
      <c r="F58" s="33">
        <f>(RVA!F58 * 1000000)/(EMP!F58*Hours!F58 * 52)</f>
        <v>45.000671304131934</v>
      </c>
      <c r="G58" s="33">
        <f>(RVA!G58 * 1000000)/(EMP!G58*Hours!G58 * 52)</f>
        <v>48.212339218791449</v>
      </c>
      <c r="H58" s="33">
        <f>(RVA!H58 * 1000000)/(EMP!H58*Hours!H58 * 52)</f>
        <v>233.74757034410419</v>
      </c>
      <c r="I58" s="33">
        <f>(RVA!I58 * 1000000)/(EMP!I58*Hours!I58 * 52)</f>
        <v>83.077278108026107</v>
      </c>
      <c r="J58" s="33">
        <f>(RVA!J58 * 1000000)/(EMP!J58*Hours!J58 * 52)</f>
        <v>91.160783144849447</v>
      </c>
      <c r="K58" s="33">
        <f>(RVA!K58 * 1000000)/(EMP!K58*Hours!K58 * 52)</f>
        <v>34.650147348763475</v>
      </c>
      <c r="L58" s="33">
        <f>(RVA!L58 * 1000000)/(EMP!L58*Hours!L58 * 52)</f>
        <v>62.424603079506106</v>
      </c>
      <c r="M58" s="33">
        <f>(RVA!M58 * 1000000)/(EMP!M58*Hours!M58 * 52)</f>
        <v>25.019906916811596</v>
      </c>
      <c r="N58" s="33">
        <f>(RVA!N58 * 1000000)/(EMP!N58*Hours!N58 * 52)</f>
        <v>36.478902911451172</v>
      </c>
      <c r="O58" s="33">
        <f>(RVA!O58 * 1000000)/(EMP!O58*Hours!O58 * 52)</f>
        <v>71.669423219178512</v>
      </c>
      <c r="P58" s="33">
        <f>(RVA!P58 * 1000000)/(EMP!P58*Hours!P58 * 52)</f>
        <v>102.17795962557506</v>
      </c>
      <c r="Q58" s="33">
        <f>(RVA!Q58 * 1000000)/(EMP!Q58*Hours!Q58 * 52)</f>
        <v>38.951315273084447</v>
      </c>
      <c r="R58" s="33">
        <f>(RVA!R58 * 1000000)/(EMP!R58*Hours!R58 * 52)</f>
        <v>204.59613206139076</v>
      </c>
      <c r="T58" s="33">
        <f>(RVA!T58 * 1000000)/(EMP!T58*Hours!T58 * 52)</f>
        <v>72.461438265797298</v>
      </c>
    </row>
    <row r="59" spans="1:20" x14ac:dyDescent="0.3">
      <c r="A59" s="35" t="s">
        <v>143</v>
      </c>
      <c r="B59" s="33">
        <f>(RVA!B59 * 1000000)/(EMP!B59*Hours!B59 * 52)</f>
        <v>345.37410291249813</v>
      </c>
      <c r="C59" s="33">
        <f>(RVA!C59 * 1000000)/(EMP!C59*Hours!C59 * 52)</f>
        <v>250.66947758362693</v>
      </c>
      <c r="D59" s="33">
        <f>(RVA!D59 * 1000000)/(EMP!D59*Hours!D59 * 52)</f>
        <v>44.440703935218266</v>
      </c>
      <c r="E59" s="34">
        <f>(RVA!E59 * 1000000)/(EMP!E59*Hours!E59 * 52)</f>
        <v>92.748300905969671</v>
      </c>
      <c r="F59" s="33">
        <f>(RVA!F59 * 1000000)/(EMP!F59*Hours!F59 * 52)</f>
        <v>45.483185198588551</v>
      </c>
      <c r="G59" s="33">
        <f>(RVA!G59 * 1000000)/(EMP!G59*Hours!G59 * 52)</f>
        <v>40.725017055137741</v>
      </c>
      <c r="H59" s="34">
        <f>(RVA!H59 * 1000000)/(EMP!H59*Hours!H59 * 52)</f>
        <v>251.92078734199751</v>
      </c>
      <c r="I59" s="33">
        <f>(RVA!I59 * 1000000)/(EMP!I59*Hours!I59 * 52)</f>
        <v>80.684240131336338</v>
      </c>
      <c r="J59" s="33">
        <f>(RVA!J59 * 1000000)/(EMP!J59*Hours!J59 * 52)</f>
        <v>93.104208789860635</v>
      </c>
      <c r="K59" s="33">
        <f>(RVA!K59 * 1000000)/(EMP!K59*Hours!K59 * 52)</f>
        <v>34.995757844782545</v>
      </c>
      <c r="L59" s="34">
        <f>(RVA!L59 * 1000000)/(EMP!L59*Hours!L59 * 52)</f>
        <v>48.172846036575201</v>
      </c>
      <c r="M59" s="33">
        <f>(RVA!M59 * 1000000)/(EMP!M59*Hours!M59 * 52)</f>
        <v>23.76449770937845</v>
      </c>
      <c r="N59" s="33">
        <f>(RVA!N59 * 1000000)/(EMP!N59*Hours!N59 * 52)</f>
        <v>35.315894956758669</v>
      </c>
      <c r="O59" s="34">
        <f>(RVA!O59 * 1000000)/(EMP!O59*Hours!O59 * 52)</f>
        <v>72.224942658232123</v>
      </c>
      <c r="P59" s="34">
        <f>(RVA!P59 * 1000000)/(EMP!P59*Hours!P59 * 52)</f>
        <v>103.03729262555278</v>
      </c>
      <c r="Q59" s="33">
        <f>(RVA!Q59 * 1000000)/(EMP!Q59*Hours!Q59 * 52)</f>
        <v>36.84422986788686</v>
      </c>
      <c r="R59" s="34">
        <f>(RVA!R59 * 1000000)/(EMP!R59*Hours!R59 * 52)</f>
        <v>208.15611288525247</v>
      </c>
      <c r="T59" s="33">
        <f>(RVA!T59 * 1000000)/(EMP!T59*Hours!T59 * 52)</f>
        <v>74.785735499336127</v>
      </c>
    </row>
    <row r="60" spans="1:20" x14ac:dyDescent="0.3">
      <c r="A60" s="35" t="s">
        <v>144</v>
      </c>
      <c r="B60" s="33">
        <f>(RVA!B60 * 1000000)/(EMP!B60*Hours!B60 * 52)</f>
        <v>343.54922879896054</v>
      </c>
      <c r="C60" s="33">
        <f>(RVA!C60 * 1000000)/(EMP!C60*Hours!C60 * 52)</f>
        <v>251.16946894460031</v>
      </c>
      <c r="D60" s="33">
        <f>(RVA!D60 * 1000000)/(EMP!D60*Hours!D60 * 52)</f>
        <v>44.629213794000137</v>
      </c>
      <c r="E60" s="34">
        <f>(RVA!E60 * 1000000)/(EMP!E60*Hours!E60 * 52)</f>
        <v>99.757651420880379</v>
      </c>
      <c r="F60" s="33">
        <f>(RVA!F60 * 1000000)/(EMP!F60*Hours!F60 * 52)</f>
        <v>46.678112660625253</v>
      </c>
      <c r="G60" s="33">
        <f>(RVA!G60 * 1000000)/(EMP!G60*Hours!G60 * 52)</f>
        <v>43.390220880826924</v>
      </c>
      <c r="H60" s="34">
        <f>(RVA!H60 * 1000000)/(EMP!H60*Hours!H60 * 52)</f>
        <v>262.71178664660243</v>
      </c>
      <c r="I60" s="33">
        <f>(RVA!I60 * 1000000)/(EMP!I60*Hours!I60 * 52)</f>
        <v>83.4594819668458</v>
      </c>
      <c r="J60" s="33">
        <f>(RVA!J60 * 1000000)/(EMP!J60*Hours!J60 * 52)</f>
        <v>94.263071188645824</v>
      </c>
      <c r="K60" s="33">
        <f>(RVA!K60 * 1000000)/(EMP!K60*Hours!K60 * 52)</f>
        <v>35.800497283787962</v>
      </c>
      <c r="L60" s="34">
        <f>(RVA!L60 * 1000000)/(EMP!L60*Hours!L60 * 52)</f>
        <v>57.739993291726229</v>
      </c>
      <c r="M60" s="33">
        <f>(RVA!M60 * 1000000)/(EMP!M60*Hours!M60 * 52)</f>
        <v>27.058165356958188</v>
      </c>
      <c r="N60" s="33">
        <f>(RVA!N60 * 1000000)/(EMP!N60*Hours!N60 * 52)</f>
        <v>36.66589035332715</v>
      </c>
      <c r="O60" s="34">
        <f>(RVA!O60 * 1000000)/(EMP!O60*Hours!O60 * 52)</f>
        <v>77.365754052792212</v>
      </c>
      <c r="P60" s="34">
        <f>(RVA!P60 * 1000000)/(EMP!P60*Hours!P60 * 52)</f>
        <v>108.11730761983158</v>
      </c>
      <c r="Q60" s="33">
        <f>(RVA!Q60 * 1000000)/(EMP!Q60*Hours!Q60 * 52)</f>
        <v>39.713175748619214</v>
      </c>
      <c r="R60" s="34">
        <f>(RVA!R60 * 1000000)/(EMP!R60*Hours!R60 * 52)</f>
        <v>211.93896927653401</v>
      </c>
      <c r="T60" s="33">
        <f>(RVA!T60 * 1000000)/(EMP!T60*Hours!T60 * 52)</f>
        <v>76.252198679552961</v>
      </c>
    </row>
    <row r="61" spans="1:20" x14ac:dyDescent="0.3">
      <c r="A61" s="35" t="s">
        <v>145</v>
      </c>
      <c r="B61" s="33">
        <f>(RVA!B61 * 1000000)/(EMP!B61*Hours!B61 * 52)</f>
        <v>345.98286624901385</v>
      </c>
      <c r="C61" s="33">
        <f>(RVA!C61 * 1000000)/(EMP!C61*Hours!C61 * 52)</f>
        <v>243.89047178659541</v>
      </c>
      <c r="D61" s="33">
        <f>(RVA!D61 * 1000000)/(EMP!D61*Hours!D61 * 52)</f>
        <v>45.122889157979948</v>
      </c>
      <c r="E61" s="33">
        <f>(RVA!E61 * 1000000)/(EMP!E61*Hours!E61 * 52)</f>
        <v>98.10809481563409</v>
      </c>
      <c r="F61" s="33">
        <f>(RVA!F61 * 1000000)/(EMP!F61*Hours!F61 * 52)</f>
        <v>46.181638192110732</v>
      </c>
      <c r="G61" s="33">
        <f>(RVA!G61 * 1000000)/(EMP!G61*Hours!G61 * 52)</f>
        <v>41.837697111852144</v>
      </c>
      <c r="H61" s="33">
        <f>(RVA!H61 * 1000000)/(EMP!H61*Hours!H61 * 52)</f>
        <v>255.53053685552584</v>
      </c>
      <c r="I61" s="33">
        <f>(RVA!I61 * 1000000)/(EMP!I61*Hours!I61 * 52)</f>
        <v>83.103441587187262</v>
      </c>
      <c r="J61" s="33">
        <f>(RVA!J61 * 1000000)/(EMP!J61*Hours!J61 * 52)</f>
        <v>99.466696416513869</v>
      </c>
      <c r="K61" s="33">
        <f>(RVA!K61 * 1000000)/(EMP!K61*Hours!K61 * 52)</f>
        <v>35.635086038961653</v>
      </c>
      <c r="L61" s="33">
        <f>(RVA!L61 * 1000000)/(EMP!L61*Hours!L61 * 52)</f>
        <v>58.348670728161203</v>
      </c>
      <c r="M61" s="33">
        <f>(RVA!M61 * 1000000)/(EMP!M61*Hours!M61 * 52)</f>
        <v>25.589899608582822</v>
      </c>
      <c r="N61" s="33">
        <f>(RVA!N61 * 1000000)/(EMP!N61*Hours!N61 * 52)</f>
        <v>36.361147472258587</v>
      </c>
      <c r="O61" s="33">
        <f>(RVA!O61 * 1000000)/(EMP!O61*Hours!O61 * 52)</f>
        <v>77.582269055968752</v>
      </c>
      <c r="P61" s="33">
        <f>(RVA!P61 * 1000000)/(EMP!P61*Hours!P61 * 52)</f>
        <v>106.39597210512505</v>
      </c>
      <c r="Q61" s="33">
        <f>(RVA!Q61 * 1000000)/(EMP!Q61*Hours!Q61 * 52)</f>
        <v>39.706276707167717</v>
      </c>
      <c r="R61" s="33">
        <f>(RVA!R61 * 1000000)/(EMP!R61*Hours!R61 * 52)</f>
        <v>213.22522938942035</v>
      </c>
      <c r="T61" s="33">
        <f>(RVA!T61 * 1000000)/(EMP!T61*Hours!T61 * 52)</f>
        <v>75.639395343683333</v>
      </c>
    </row>
    <row r="62" spans="1:20" x14ac:dyDescent="0.3">
      <c r="A62" s="35" t="s">
        <v>379</v>
      </c>
      <c r="B62" s="33">
        <f>(RVA!B62 * 1000000)/(EMP!B62*Hours!B62 * 52)</f>
        <v>344.5072831915424</v>
      </c>
      <c r="C62" s="33">
        <f>(RVA!C62 * 1000000)/(EMP!C62*Hours!C62 * 52)</f>
        <v>238.56209319055</v>
      </c>
      <c r="D62" s="33">
        <f>(RVA!D62 * 1000000)/(EMP!D62*Hours!D62 * 52)</f>
        <v>45.507099461616335</v>
      </c>
      <c r="E62" s="33">
        <f>(RVA!E62 * 1000000)/(EMP!E62*Hours!E62 * 52)</f>
        <v>97.594345717817077</v>
      </c>
      <c r="F62" s="33">
        <f>(RVA!F62 * 1000000)/(EMP!F62*Hours!F62 * 52)</f>
        <v>47.747443157588265</v>
      </c>
      <c r="G62" s="33">
        <f>(RVA!G62 * 1000000)/(EMP!G62*Hours!G62 * 52)</f>
        <v>41.782599408224272</v>
      </c>
      <c r="H62" s="33">
        <f>(RVA!H62 * 1000000)/(EMP!H62*Hours!H62 * 52)</f>
        <v>275.61923215093134</v>
      </c>
      <c r="I62" s="33">
        <f>(RVA!I62 * 1000000)/(EMP!I62*Hours!I62 * 52)</f>
        <v>83.510247856648689</v>
      </c>
      <c r="J62" s="33">
        <f>(RVA!J62 * 1000000)/(EMP!J62*Hours!J62 * 52)</f>
        <v>101.23408119810637</v>
      </c>
      <c r="K62" s="33">
        <f>(RVA!K62 * 1000000)/(EMP!K62*Hours!K62 * 52)</f>
        <v>36.35967290339898</v>
      </c>
      <c r="L62" s="33">
        <f>(RVA!L62 * 1000000)/(EMP!L62*Hours!L62 * 52)</f>
        <v>60.847821950532399</v>
      </c>
      <c r="M62" s="33">
        <f>(RVA!M62 * 1000000)/(EMP!M62*Hours!M62 * 52)</f>
        <v>25.986645435829761</v>
      </c>
      <c r="N62" s="33">
        <f>(RVA!N62 * 1000000)/(EMP!N62*Hours!N62 * 52)</f>
        <v>35.3664033319344</v>
      </c>
      <c r="O62" s="33">
        <f>(RVA!O62 * 1000000)/(EMP!O62*Hours!O62 * 52)</f>
        <v>79.088595625133905</v>
      </c>
      <c r="P62" s="33">
        <f>(RVA!P62 * 1000000)/(EMP!P62*Hours!P62 * 52)</f>
        <v>106.38465866348291</v>
      </c>
      <c r="Q62" s="33">
        <f>(RVA!Q62 * 1000000)/(EMP!Q62*Hours!Q62 * 52)</f>
        <v>39.328731568016856</v>
      </c>
      <c r="R62" s="33">
        <f>(RVA!R62 * 1000000)/(EMP!R62*Hours!R62 * 52)</f>
        <v>216.07912267150917</v>
      </c>
      <c r="T62" s="33">
        <f>(RVA!T62 * 1000000)/(EMP!T62*Hours!T62 * 52)</f>
        <v>71.229232837864885</v>
      </c>
    </row>
    <row r="63" spans="1:20" x14ac:dyDescent="0.3">
      <c r="A63" s="35" t="s">
        <v>380</v>
      </c>
      <c r="B63" s="33">
        <f>(RVA!B63 * 1000000)/(EMP!B63*Hours!B63 * 52)</f>
        <v>340.90605377086945</v>
      </c>
      <c r="C63" s="33">
        <f>(RVA!C63 * 1000000)/(EMP!C63*Hours!C63 * 52)</f>
        <v>241.93480258164573</v>
      </c>
      <c r="D63" s="33">
        <f>(RVA!D63 * 1000000)/(EMP!D63*Hours!D63 * 52)</f>
        <v>46.242874566882293</v>
      </c>
      <c r="E63" s="33">
        <f>(RVA!E63 * 1000000)/(EMP!E63*Hours!E63 * 52)</f>
        <v>97.276493049753185</v>
      </c>
      <c r="F63" s="33">
        <f>(RVA!F63 * 1000000)/(EMP!F63*Hours!F63 * 52)</f>
        <v>45.323706633744145</v>
      </c>
      <c r="G63" s="33">
        <f>(RVA!G63 * 1000000)/(EMP!G63*Hours!G63 * 52)</f>
        <v>39.896852553048355</v>
      </c>
      <c r="H63" s="33">
        <f>(RVA!H63 * 1000000)/(EMP!H63*Hours!H63 * 52)</f>
        <v>286.43179411100778</v>
      </c>
      <c r="I63" s="33">
        <f>(RVA!I63 * 1000000)/(EMP!I63*Hours!I63 * 52)</f>
        <v>85.233906700313725</v>
      </c>
      <c r="J63" s="33">
        <f>(RVA!J63 * 1000000)/(EMP!J63*Hours!J63 * 52)</f>
        <v>101.60195546766643</v>
      </c>
      <c r="K63" s="33">
        <f>(RVA!K63 * 1000000)/(EMP!K63*Hours!K63 * 52)</f>
        <v>37.600653000683309</v>
      </c>
      <c r="L63" s="33">
        <f>(RVA!L63 * 1000000)/(EMP!L63*Hours!L63 * 52)</f>
        <v>60.126573838739695</v>
      </c>
      <c r="M63" s="33">
        <f>(RVA!M63 * 1000000)/(EMP!M63*Hours!M63 * 52)</f>
        <v>28.139583455342638</v>
      </c>
      <c r="N63" s="33">
        <f>(RVA!N63 * 1000000)/(EMP!N63*Hours!N63 * 52)</f>
        <v>36.467095871204194</v>
      </c>
      <c r="O63" s="33">
        <f>(RVA!O63 * 1000000)/(EMP!O63*Hours!O63 * 52)</f>
        <v>80.171471529117866</v>
      </c>
      <c r="P63" s="33">
        <f>(RVA!P63 * 1000000)/(EMP!P63*Hours!P63 * 52)</f>
        <v>107.33053658520966</v>
      </c>
      <c r="Q63" s="33">
        <f>(RVA!Q63 * 1000000)/(EMP!Q63*Hours!Q63 * 52)</f>
        <v>39.812686808276126</v>
      </c>
      <c r="R63" s="33">
        <f>(RVA!R63 * 1000000)/(EMP!R63*Hours!R63 * 52)</f>
        <v>218.54493589052265</v>
      </c>
      <c r="T63" s="33">
        <f>(RVA!T63 * 1000000)/(EMP!T63*Hours!T63 * 52)</f>
        <v>71.896721138126253</v>
      </c>
    </row>
    <row r="64" spans="1:20" x14ac:dyDescent="0.3">
      <c r="A64" s="35" t="s">
        <v>382</v>
      </c>
      <c r="B64" s="33">
        <f>(RVA!B64 * 1000000)/(EMP!B64*Hours!B64 * 52)</f>
        <v>327.31972478401309</v>
      </c>
      <c r="C64" s="33">
        <f>(RVA!C64 * 1000000)/(EMP!C64*Hours!C64 * 52)</f>
        <v>232.35636053879941</v>
      </c>
      <c r="D64" s="33">
        <f>(RVA!D64 * 1000000)/(EMP!D64*Hours!D64 * 52)</f>
        <v>44.256318631090174</v>
      </c>
      <c r="E64" s="33">
        <f>(RVA!E64 * 1000000)/(EMP!E64*Hours!E64 * 52)</f>
        <v>94.507001071414592</v>
      </c>
      <c r="F64" s="33">
        <f>(RVA!F64 * 1000000)/(EMP!F64*Hours!F64 * 52)</f>
        <v>43.604601658117843</v>
      </c>
      <c r="G64" s="33">
        <f>(RVA!G64 * 1000000)/(EMP!G64*Hours!G64 * 52)</f>
        <v>40.940287776876325</v>
      </c>
      <c r="H64" s="33">
        <f>(RVA!H64 * 1000000)/(EMP!H64*Hours!H64 * 52)</f>
        <v>287.03750266685074</v>
      </c>
      <c r="I64" s="33">
        <f>(RVA!I64 * 1000000)/(EMP!I64*Hours!I64 * 52)</f>
        <v>86.088182956853643</v>
      </c>
      <c r="J64" s="33">
        <f>(RVA!J64 * 1000000)/(EMP!J64*Hours!J64 * 52)</f>
        <v>103.56960138438819</v>
      </c>
      <c r="K64" s="33">
        <f>(RVA!K64 * 1000000)/(EMP!K64*Hours!K64 * 52)</f>
        <v>38.59227318764038</v>
      </c>
      <c r="L64" s="33">
        <f>(RVA!L64 * 1000000)/(EMP!L64*Hours!L64 * 52)</f>
        <v>62.533369303685951</v>
      </c>
      <c r="M64" s="33">
        <f>(RVA!M64 * 1000000)/(EMP!M64*Hours!M64 * 52)</f>
        <v>28.462371952811356</v>
      </c>
      <c r="N64" s="33">
        <f>(RVA!N64 * 1000000)/(EMP!N64*Hours!N64 * 52)</f>
        <v>36.553198446779582</v>
      </c>
      <c r="O64" s="33">
        <f>(RVA!O64 * 1000000)/(EMP!O64*Hours!O64 * 52)</f>
        <v>78.657222162379455</v>
      </c>
      <c r="P64" s="33">
        <f>(RVA!P64 * 1000000)/(EMP!P64*Hours!P64 * 52)</f>
        <v>106.48743057820967</v>
      </c>
      <c r="Q64" s="33">
        <f>(RVA!Q64 * 1000000)/(EMP!Q64*Hours!Q64 * 52)</f>
        <v>39.960547488121932</v>
      </c>
      <c r="R64" s="33">
        <f>(RVA!R64 * 1000000)/(EMP!R64*Hours!R64 * 52)</f>
        <v>220.20873210927027</v>
      </c>
      <c r="T64" s="33">
        <f>(RVA!T64 * 1000000)/(EMP!T64*Hours!T64 * 52)</f>
        <v>71.782303699814094</v>
      </c>
    </row>
    <row r="65" spans="1:26" x14ac:dyDescent="0.3">
      <c r="A65" s="35" t="s">
        <v>387</v>
      </c>
      <c r="B65" s="33">
        <f>(RVA!B65 * 1000000)/(EMP!B65*Hours!B65 * 52)</f>
        <v>329.6905543410104</v>
      </c>
      <c r="C65" s="33">
        <f>(RVA!C65 * 1000000)/(EMP!C65*Hours!C65 * 52)</f>
        <v>229.909243786887</v>
      </c>
      <c r="D65" s="33">
        <f>(RVA!D65 * 1000000)/(EMP!D65*Hours!D65 * 52)</f>
        <v>42.670181779838956</v>
      </c>
      <c r="E65" s="33">
        <f>(RVA!E65 * 1000000)/(EMP!E65*Hours!E65 * 52)</f>
        <v>96.003377924602745</v>
      </c>
      <c r="F65" s="33">
        <f>(RVA!F65 * 1000000)/(EMP!F65*Hours!F65 * 52)</f>
        <v>43.597226213555963</v>
      </c>
      <c r="G65" s="33">
        <f>(RVA!G65 * 1000000)/(EMP!G65*Hours!G65 * 52)</f>
        <v>41.385893780984475</v>
      </c>
      <c r="H65" s="33">
        <f>(RVA!H65 * 1000000)/(EMP!H65*Hours!H65 * 52)</f>
        <v>296.00070831394157</v>
      </c>
      <c r="I65" s="33">
        <f>(RVA!I65 * 1000000)/(EMP!I65*Hours!I65 * 52)</f>
        <v>87.282165396418009</v>
      </c>
      <c r="J65" s="33">
        <f>(RVA!J65 * 1000000)/(EMP!J65*Hours!J65 * 52)</f>
        <v>103.24648598862269</v>
      </c>
      <c r="K65" s="33">
        <f>(RVA!K65 * 1000000)/(EMP!K65*Hours!K65 * 52)</f>
        <v>39.220518469361011</v>
      </c>
      <c r="L65" s="33">
        <f>(RVA!L65 * 1000000)/(EMP!L65*Hours!L65 * 52)</f>
        <v>62.285094485630744</v>
      </c>
      <c r="M65" s="33">
        <f>(RVA!M65 * 1000000)/(EMP!M65*Hours!M65 * 52)</f>
        <v>27.931819043832654</v>
      </c>
      <c r="N65" s="33">
        <f>(RVA!N65 * 1000000)/(EMP!N65*Hours!N65 * 52)</f>
        <v>36.340888843884017</v>
      </c>
      <c r="O65" s="33">
        <f>(RVA!O65 * 1000000)/(EMP!O65*Hours!O65 * 52)</f>
        <v>79.707947641358004</v>
      </c>
      <c r="P65" s="33">
        <f>(RVA!P65 * 1000000)/(EMP!P65*Hours!P65 * 52)</f>
        <v>108.95858283364609</v>
      </c>
      <c r="Q65" s="33">
        <f>(RVA!Q65 * 1000000)/(EMP!Q65*Hours!Q65 * 52)</f>
        <v>40.364625054888748</v>
      </c>
      <c r="R65" s="33">
        <f>(RVA!R65 * 1000000)/(EMP!R65*Hours!R65 * 52)</f>
        <v>222.43927658689643</v>
      </c>
      <c r="T65" s="33">
        <f>(RVA!T65 * 1000000)/(EMP!T65*Hours!T65 * 52)</f>
        <v>72.21542188500888</v>
      </c>
    </row>
    <row r="66" spans="1:26" x14ac:dyDescent="0.3">
      <c r="A66" s="35" t="s">
        <v>419</v>
      </c>
      <c r="B66" s="33">
        <f>(RVA!B66 * 1000000)/(EMP!B66*Hours!B66 * 52)</f>
        <v>298.90996685393475</v>
      </c>
      <c r="C66" s="33">
        <f>(RVA!C66 * 1000000)/(EMP!C66*Hours!C66 * 52)</f>
        <v>237.01575190376028</v>
      </c>
      <c r="D66" s="33">
        <f>(RVA!D66 * 1000000)/(EMP!D66*Hours!D66 * 52)</f>
        <v>42.211635193830737</v>
      </c>
      <c r="E66" s="33">
        <f>(RVA!E66 * 1000000)/(EMP!E66*Hours!E66 * 52)</f>
        <v>94.246031555619425</v>
      </c>
      <c r="F66" s="33">
        <f>(RVA!F66 * 1000000)/(EMP!F66*Hours!F66 * 52)</f>
        <v>42.855724642891552</v>
      </c>
      <c r="G66" s="33">
        <f>(RVA!G66 * 1000000)/(EMP!G66*Hours!G66 * 52)</f>
        <v>40.034205668647708</v>
      </c>
      <c r="H66" s="33">
        <f>(RVA!H66 * 1000000)/(EMP!H66*Hours!H66 * 52)</f>
        <v>297.72524091222095</v>
      </c>
      <c r="I66" s="33">
        <f>(RVA!I66 * 1000000)/(EMP!I66*Hours!I66 * 52)</f>
        <v>86.444489404721182</v>
      </c>
      <c r="J66" s="33">
        <f>(RVA!J66 * 1000000)/(EMP!J66*Hours!J66 * 52)</f>
        <v>103.72026659402967</v>
      </c>
      <c r="K66" s="33">
        <f>(RVA!K66 * 1000000)/(EMP!K66*Hours!K66 * 52)</f>
        <v>38.966499235515997</v>
      </c>
      <c r="L66" s="33">
        <f>(RVA!L66 * 1000000)/(EMP!L66*Hours!L66 * 52)</f>
        <v>61.099672130709976</v>
      </c>
      <c r="M66" s="33">
        <f>(RVA!M66 * 1000000)/(EMP!M66*Hours!M66 * 52)</f>
        <v>26.966086596281453</v>
      </c>
      <c r="N66" s="33">
        <f>(RVA!N66 * 1000000)/(EMP!N66*Hours!N66 * 52)</f>
        <v>36.132354492872679</v>
      </c>
      <c r="O66" s="33">
        <f>(RVA!O66 * 1000000)/(EMP!O66*Hours!O66 * 52)</f>
        <v>78.588706073677159</v>
      </c>
      <c r="P66" s="33">
        <f>(RVA!P66 * 1000000)/(EMP!P66*Hours!P66 * 52)</f>
        <v>102.74729392636122</v>
      </c>
      <c r="Q66" s="33">
        <f>(RVA!Q66 * 1000000)/(EMP!Q66*Hours!Q66 * 52)</f>
        <v>40.232240065008646</v>
      </c>
      <c r="R66" s="33">
        <f>(RVA!R66 * 1000000)/(EMP!R66*Hours!R66 * 52)</f>
        <v>220.0097577841874</v>
      </c>
      <c r="T66" s="33">
        <f>(RVA!T66 * 1000000)/(EMP!T66*Hours!T66 * 52)</f>
        <v>70.837957382345778</v>
      </c>
    </row>
    <row r="70" spans="1:26" x14ac:dyDescent="0.3">
      <c r="A70" s="40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16"/>
      <c r="P70" s="16"/>
      <c r="Q70" s="16"/>
      <c r="R70" s="16"/>
      <c r="T70" s="16"/>
      <c r="Y70" s="32"/>
      <c r="Z70" s="32"/>
    </row>
    <row r="71" spans="1:26" x14ac:dyDescent="0.3">
      <c r="A71" s="2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2"/>
      <c r="T71" s="31"/>
      <c r="U71" s="32"/>
    </row>
    <row r="72" spans="1:26" x14ac:dyDescent="0.3">
      <c r="A72" s="2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2"/>
      <c r="T72" s="31"/>
      <c r="U72" s="32"/>
    </row>
    <row r="73" spans="1:26" x14ac:dyDescent="0.3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6" x14ac:dyDescent="0.3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6" x14ac:dyDescent="0.3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6" x14ac:dyDescent="0.3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6" x14ac:dyDescent="0.3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6" x14ac:dyDescent="0.3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6" x14ac:dyDescent="0.3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6" x14ac:dyDescent="0.3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6" x14ac:dyDescent="0.3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6" x14ac:dyDescent="0.3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1:26" x14ac:dyDescent="0.3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x14ac:dyDescent="0.3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x14ac:dyDescent="0.3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x14ac:dyDescent="0.3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</row>
    <row r="87" spans="1:26" x14ac:dyDescent="0.3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6" x14ac:dyDescent="0.3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:26" x14ac:dyDescent="0.3">
      <c r="B89" s="36"/>
    </row>
    <row r="90" spans="1:26" x14ac:dyDescent="0.3">
      <c r="A90" s="37"/>
    </row>
    <row r="91" spans="1:26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6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6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6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6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6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2:20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2:20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2:20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2:20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2:20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2:20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2:20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2:20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2:20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2:20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2:20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2:20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2:20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2:20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2:20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2:20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2:20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2:20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2:20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2:20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2:20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2:20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2:20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2:20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2:20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2:20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2:20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2:20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2:20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2:20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2:20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2:20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2:20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2:20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2:20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2:20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2:20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2:20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2:20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2:20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2:20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2:20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2:20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2:20" x14ac:dyDescent="0.3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</row>
    <row r="141" spans="2:20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</sheetData>
  <phoneticPr fontId="3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6E925-E81F-42AC-A589-B7A919B5A40A}">
  <dimension ref="A1:X84"/>
  <sheetViews>
    <sheetView zoomScale="70" zoomScaleNormal="70" workbookViewId="0">
      <selection activeCell="L37" sqref="L37"/>
    </sheetView>
  </sheetViews>
  <sheetFormatPr defaultRowHeight="15.6" x14ac:dyDescent="0.3"/>
  <cols>
    <col min="1" max="1" width="16" customWidth="1"/>
    <col min="2" max="2" width="10.3984375" bestFit="1" customWidth="1"/>
    <col min="5" max="5" width="8.796875" customWidth="1"/>
    <col min="22" max="22" width="20.5" customWidth="1"/>
    <col min="23" max="23" width="14.796875" customWidth="1"/>
  </cols>
  <sheetData>
    <row r="1" spans="1:19" x14ac:dyDescent="0.3">
      <c r="A1" s="37" t="s">
        <v>381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3">
      <c r="A2" s="40" t="s">
        <v>359</v>
      </c>
      <c r="B2" s="22">
        <v>21</v>
      </c>
      <c r="C2" s="22">
        <v>22</v>
      </c>
      <c r="D2" s="22">
        <v>23</v>
      </c>
      <c r="E2" s="22">
        <v>42</v>
      </c>
      <c r="F2" s="22">
        <v>44</v>
      </c>
      <c r="G2" s="22">
        <v>48</v>
      </c>
      <c r="H2" s="22">
        <v>51</v>
      </c>
      <c r="I2" s="22">
        <v>54</v>
      </c>
      <c r="J2" s="22">
        <v>55</v>
      </c>
      <c r="K2" s="22">
        <v>56</v>
      </c>
      <c r="L2" s="22">
        <v>71</v>
      </c>
      <c r="M2" s="22">
        <v>72</v>
      </c>
      <c r="N2" s="22">
        <v>81</v>
      </c>
      <c r="O2" s="16" t="s">
        <v>18</v>
      </c>
      <c r="P2" s="16" t="s">
        <v>21</v>
      </c>
      <c r="Q2" s="16" t="s">
        <v>50</v>
      </c>
      <c r="R2" s="16" t="s">
        <v>34</v>
      </c>
      <c r="S2" s="7"/>
    </row>
    <row r="3" spans="1:19" x14ac:dyDescent="0.3">
      <c r="A3" s="21"/>
      <c r="B3" s="31" t="s">
        <v>147</v>
      </c>
      <c r="C3" s="31" t="s">
        <v>148</v>
      </c>
      <c r="D3" s="31" t="s">
        <v>149</v>
      </c>
      <c r="E3" s="31" t="s">
        <v>150</v>
      </c>
      <c r="F3" s="31" t="s">
        <v>151</v>
      </c>
      <c r="G3" s="31" t="s">
        <v>152</v>
      </c>
      <c r="H3" s="31" t="s">
        <v>153</v>
      </c>
      <c r="I3" s="31" t="s">
        <v>154</v>
      </c>
      <c r="J3" s="31" t="s">
        <v>155</v>
      </c>
      <c r="K3" s="31" t="s">
        <v>156</v>
      </c>
      <c r="L3" s="31" t="s">
        <v>157</v>
      </c>
      <c r="M3" s="31" t="s">
        <v>158</v>
      </c>
      <c r="N3" s="31" t="s">
        <v>159</v>
      </c>
      <c r="O3" s="31" t="s">
        <v>160</v>
      </c>
      <c r="P3" s="31" t="s">
        <v>161</v>
      </c>
      <c r="Q3" s="31" t="s">
        <v>162</v>
      </c>
      <c r="R3" s="31" t="s">
        <v>163</v>
      </c>
      <c r="S3" s="32"/>
    </row>
    <row r="4" spans="1:19" x14ac:dyDescent="0.3">
      <c r="A4" s="35" t="s">
        <v>88</v>
      </c>
      <c r="B4" s="38">
        <f>400*LN(Y_H!B4/Y_H!B3)</f>
        <v>3.2465388916428424</v>
      </c>
      <c r="C4" s="38">
        <f>400*LN(Y_H!C4/Y_H!C3)</f>
        <v>0.7098236212922433</v>
      </c>
      <c r="D4" s="38">
        <f>400*LN(Y_H!D4/Y_H!D3)</f>
        <v>-6.256118640803507</v>
      </c>
      <c r="E4" s="38">
        <f>400*LN(Y_H!E4/Y_H!E3)</f>
        <v>-1.0125076651205422</v>
      </c>
      <c r="F4" s="38">
        <f>400*LN(Y_H!F4/Y_H!F3)</f>
        <v>-10.631777851144847</v>
      </c>
      <c r="G4" s="38">
        <f>400*LN(Y_H!G4/Y_H!G3)</f>
        <v>-4.2146836178632325</v>
      </c>
      <c r="H4" s="38">
        <f>400*LN(Y_H!H4/Y_H!H3)</f>
        <v>16.119688935828865</v>
      </c>
      <c r="I4" s="38">
        <f>400*LN(Y_H!I4/Y_H!I3)</f>
        <v>-4.6924629223629681</v>
      </c>
      <c r="J4" s="38">
        <f>400*LN(Y_H!J4/Y_H!J3)</f>
        <v>-13.517579882130871</v>
      </c>
      <c r="K4" s="38">
        <f>400*LN(Y_H!K4/Y_H!K3)</f>
        <v>0.81823413160315184</v>
      </c>
      <c r="L4" s="38">
        <f>400*LN(Y_H!L4/Y_H!L3)</f>
        <v>-9.6428506746216573</v>
      </c>
      <c r="M4" s="38">
        <f>400*LN(Y_H!M4/Y_H!M3)</f>
        <v>-0.20229861028987464</v>
      </c>
      <c r="N4" s="38">
        <f>400*LN(Y_H!N4/Y_H!N3)</f>
        <v>-1.58849973495865</v>
      </c>
      <c r="O4" s="38">
        <f>400*LN(Y_H!O4/Y_H!O3)</f>
        <v>1.2442319680702298</v>
      </c>
      <c r="P4" s="38">
        <f>400*LN(Y_H!P4/Y_H!P3)</f>
        <v>2.1701062894351697</v>
      </c>
      <c r="Q4" s="38">
        <f>400*LN(Y_H!Q4/Y_H!Q3)</f>
        <v>-3.0887222374960248</v>
      </c>
      <c r="R4" s="38">
        <f>400*LN(Y_H!R4/Y_H!R3)</f>
        <v>4.6141062235457273</v>
      </c>
      <c r="S4" s="38"/>
    </row>
    <row r="5" spans="1:19" x14ac:dyDescent="0.3">
      <c r="A5" s="35" t="s">
        <v>89</v>
      </c>
      <c r="B5" s="38">
        <f>400*LN(Y_H!B5/Y_H!B4)</f>
        <v>20.920143626040144</v>
      </c>
      <c r="C5" s="38">
        <f>400*LN(Y_H!C5/Y_H!C4)</f>
        <v>-10.612983671860347</v>
      </c>
      <c r="D5" s="38">
        <f>400*LN(Y_H!D5/Y_H!D4)</f>
        <v>-11.555450375336482</v>
      </c>
      <c r="E5" s="38">
        <f>400*LN(Y_H!E5/Y_H!E4)</f>
        <v>-0.39316884577003525</v>
      </c>
      <c r="F5" s="38">
        <f>400*LN(Y_H!F5/Y_H!F4)</f>
        <v>1.9008893626842451</v>
      </c>
      <c r="G5" s="38">
        <f>400*LN(Y_H!G5/Y_H!G4)</f>
        <v>-5.6696698692731422</v>
      </c>
      <c r="H5" s="38">
        <f>400*LN(Y_H!H5/Y_H!H4)</f>
        <v>0.63397101008970491</v>
      </c>
      <c r="I5" s="38">
        <f>400*LN(Y_H!I5/Y_H!I4)</f>
        <v>0.1260123860815745</v>
      </c>
      <c r="J5" s="38">
        <f>400*LN(Y_H!J5/Y_H!J4)</f>
        <v>0.77538146455219092</v>
      </c>
      <c r="K5" s="38">
        <f>400*LN(Y_H!K5/Y_H!K4)</f>
        <v>1.2694879043305771</v>
      </c>
      <c r="L5" s="38">
        <f>400*LN(Y_H!L5/Y_H!L4)</f>
        <v>6.159524361568959</v>
      </c>
      <c r="M5" s="38">
        <f>400*LN(Y_H!M5/Y_H!M4)</f>
        <v>-5.637046057154067</v>
      </c>
      <c r="N5" s="38">
        <f>400*LN(Y_H!N5/Y_H!N4)</f>
        <v>-2.0651438061321836</v>
      </c>
      <c r="O5" s="38">
        <f>400*LN(Y_H!O5/Y_H!O4)</f>
        <v>10.128453785844087</v>
      </c>
      <c r="P5" s="38">
        <f>400*LN(Y_H!P5/Y_H!P4)</f>
        <v>11.459939342172058</v>
      </c>
      <c r="Q5" s="38">
        <f>400*LN(Y_H!Q5/Y_H!Q4)</f>
        <v>-1.982360223423028</v>
      </c>
      <c r="R5" s="38">
        <f>400*LN(Y_H!R5/Y_H!R4)</f>
        <v>6.5302630726962088</v>
      </c>
      <c r="S5" s="38"/>
    </row>
    <row r="6" spans="1:19" x14ac:dyDescent="0.3">
      <c r="A6" s="35" t="s">
        <v>90</v>
      </c>
      <c r="B6" s="38">
        <f>400*LN(Y_H!B6/Y_H!B5)</f>
        <v>-4.4282350852944896</v>
      </c>
      <c r="C6" s="38">
        <f>400*LN(Y_H!C6/Y_H!C5)</f>
        <v>-2.8791286723563636</v>
      </c>
      <c r="D6" s="38">
        <f>400*LN(Y_H!D6/Y_H!D5)</f>
        <v>4.6707412971599149</v>
      </c>
      <c r="E6" s="38">
        <f>400*LN(Y_H!E6/Y_H!E5)</f>
        <v>-2.8499618484380487</v>
      </c>
      <c r="F6" s="38">
        <f>400*LN(Y_H!F6/Y_H!F5)</f>
        <v>-7.9639005380200185</v>
      </c>
      <c r="G6" s="38">
        <f>400*LN(Y_H!G6/Y_H!G5)</f>
        <v>-13.120955165058943</v>
      </c>
      <c r="H6" s="38">
        <f>400*LN(Y_H!H6/Y_H!H5)</f>
        <v>11.962936494487595</v>
      </c>
      <c r="I6" s="38">
        <f>400*LN(Y_H!I6/Y_H!I5)</f>
        <v>-4.590374955102134</v>
      </c>
      <c r="J6" s="38">
        <f>400*LN(Y_H!J6/Y_H!J5)</f>
        <v>2.4722525638597985</v>
      </c>
      <c r="K6" s="38">
        <f>400*LN(Y_H!K6/Y_H!K5)</f>
        <v>4.6033308983508778</v>
      </c>
      <c r="L6" s="38">
        <f>400*LN(Y_H!L6/Y_H!L5)</f>
        <v>-1.7848304821393939</v>
      </c>
      <c r="M6" s="38">
        <f>400*LN(Y_H!M6/Y_H!M5)</f>
        <v>-0.23416188969189608</v>
      </c>
      <c r="N6" s="38">
        <f>400*LN(Y_H!N6/Y_H!N5)</f>
        <v>-3.3463696507917464</v>
      </c>
      <c r="O6" s="38">
        <f>400*LN(Y_H!O6/Y_H!O5)</f>
        <v>2.548977125773237</v>
      </c>
      <c r="P6" s="38">
        <f>400*LN(Y_H!P6/Y_H!P5)</f>
        <v>-6.871826654276572</v>
      </c>
      <c r="Q6" s="38">
        <f>400*LN(Y_H!Q6/Y_H!Q5)</f>
        <v>-5.8198691104601163</v>
      </c>
      <c r="R6" s="38">
        <f>400*LN(Y_H!R6/Y_H!R5)</f>
        <v>4.2229266085266266</v>
      </c>
      <c r="S6" s="38"/>
    </row>
    <row r="7" spans="1:19" x14ac:dyDescent="0.3">
      <c r="A7" s="35" t="s">
        <v>91</v>
      </c>
      <c r="B7" s="38">
        <f>400*LN(Y_H!B7/Y_H!B6)</f>
        <v>-9.0896377244251294</v>
      </c>
      <c r="C7" s="38">
        <f>400*LN(Y_H!C7/Y_H!C6)</f>
        <v>7.6654567668650113</v>
      </c>
      <c r="D7" s="38">
        <f>400*LN(Y_H!D7/Y_H!D6)</f>
        <v>3.4565928248520761</v>
      </c>
      <c r="E7" s="38">
        <f>400*LN(Y_H!E7/Y_H!E6)</f>
        <v>7.5851740811775494</v>
      </c>
      <c r="F7" s="38">
        <f>400*LN(Y_H!F7/Y_H!F6)</f>
        <v>-12.120073716607978</v>
      </c>
      <c r="G7" s="38">
        <f>400*LN(Y_H!G7/Y_H!G6)</f>
        <v>11.037675422503254</v>
      </c>
      <c r="H7" s="38">
        <f>400*LN(Y_H!H7/Y_H!H6)</f>
        <v>13.241417276235163</v>
      </c>
      <c r="I7" s="38">
        <f>400*LN(Y_H!I7/Y_H!I6)</f>
        <v>-2.5144417926067533</v>
      </c>
      <c r="J7" s="38">
        <f>400*LN(Y_H!J7/Y_H!J6)</f>
        <v>-11.814698495561482</v>
      </c>
      <c r="K7" s="38">
        <f>400*LN(Y_H!K7/Y_H!K6)</f>
        <v>9.930583229690102</v>
      </c>
      <c r="L7" s="38">
        <f>400*LN(Y_H!L7/Y_H!L6)</f>
        <v>-1.6811801780601785</v>
      </c>
      <c r="M7" s="38">
        <f>400*LN(Y_H!M7/Y_H!M6)</f>
        <v>-5.7520994848225389</v>
      </c>
      <c r="N7" s="38">
        <f>400*LN(Y_H!N7/Y_H!N6)</f>
        <v>-3.9008424932211287</v>
      </c>
      <c r="O7" s="38">
        <f>400*LN(Y_H!O7/Y_H!O6)</f>
        <v>9.9210315921150034</v>
      </c>
      <c r="P7" s="38">
        <f>400*LN(Y_H!P7/Y_H!P6)</f>
        <v>6.4579250800118713</v>
      </c>
      <c r="Q7" s="38">
        <f>400*LN(Y_H!Q7/Y_H!Q6)</f>
        <v>-2.5355328584522963</v>
      </c>
      <c r="R7" s="38">
        <f>400*LN(Y_H!R7/Y_H!R6)</f>
        <v>-1.3719308087674134</v>
      </c>
      <c r="S7" s="38"/>
    </row>
    <row r="8" spans="1:19" x14ac:dyDescent="0.3">
      <c r="A8" s="35" t="s">
        <v>92</v>
      </c>
      <c r="B8" s="38">
        <f>400*LN(Y_H!B8/Y_H!B7)</f>
        <v>-12.717488034195865</v>
      </c>
      <c r="C8" s="38">
        <f>400*LN(Y_H!C8/Y_H!C7)</f>
        <v>-8.1952696543773289</v>
      </c>
      <c r="D8" s="38">
        <f>400*LN(Y_H!D8/Y_H!D7)</f>
        <v>-0.13839813122452088</v>
      </c>
      <c r="E8" s="38">
        <f>400*LN(Y_H!E8/Y_H!E7)</f>
        <v>-1.4233419042338</v>
      </c>
      <c r="F8" s="38">
        <f>400*LN(Y_H!F8/Y_H!F7)</f>
        <v>1.1483496625997596</v>
      </c>
      <c r="G8" s="38">
        <f>400*LN(Y_H!G8/Y_H!G7)</f>
        <v>-10.724265260704668</v>
      </c>
      <c r="H8" s="38">
        <f>400*LN(Y_H!H8/Y_H!H7)</f>
        <v>12.006096410433811</v>
      </c>
      <c r="I8" s="38">
        <f>400*LN(Y_H!I8/Y_H!I7)</f>
        <v>7.3405220975530279</v>
      </c>
      <c r="J8" s="38">
        <f>400*LN(Y_H!J8/Y_H!J7)</f>
        <v>-5.6387961320006648</v>
      </c>
      <c r="K8" s="38">
        <f>400*LN(Y_H!K8/Y_H!K7)</f>
        <v>11.495155642250625</v>
      </c>
      <c r="L8" s="38">
        <f>400*LN(Y_H!L8/Y_H!L7)</f>
        <v>9.8720921088225957</v>
      </c>
      <c r="M8" s="38">
        <f>400*LN(Y_H!M8/Y_H!M7)</f>
        <v>-4.3532835306291959</v>
      </c>
      <c r="N8" s="38">
        <f>400*LN(Y_H!N8/Y_H!N7)</f>
        <v>-2.8223880539494979</v>
      </c>
      <c r="O8" s="38">
        <f>400*LN(Y_H!O8/Y_H!O7)</f>
        <v>15.02273518187754</v>
      </c>
      <c r="P8" s="38">
        <f>400*LN(Y_H!P8/Y_H!P7)</f>
        <v>2.0921897933108853</v>
      </c>
      <c r="Q8" s="38">
        <f>400*LN(Y_H!Q8/Y_H!Q7)</f>
        <v>0.18553032625036545</v>
      </c>
      <c r="R8" s="38">
        <f>400*LN(Y_H!R8/Y_H!R7)</f>
        <v>3.1370186096058612</v>
      </c>
      <c r="S8" s="38"/>
    </row>
    <row r="9" spans="1:19" x14ac:dyDescent="0.3">
      <c r="A9" s="35" t="s">
        <v>93</v>
      </c>
      <c r="B9" s="38">
        <f>400*LN(Y_H!B9/Y_H!B8)</f>
        <v>-23.054001320542628</v>
      </c>
      <c r="C9" s="38">
        <f>400*LN(Y_H!C9/Y_H!C8)</f>
        <v>9.2910240325917872</v>
      </c>
      <c r="D9" s="38">
        <f>400*LN(Y_H!D9/Y_H!D8)</f>
        <v>-10.579489798390853</v>
      </c>
      <c r="E9" s="38">
        <f>400*LN(Y_H!E9/Y_H!E8)</f>
        <v>4.374507489119317</v>
      </c>
      <c r="F9" s="38">
        <f>400*LN(Y_H!F9/Y_H!F8)</f>
        <v>1.3686821123264385</v>
      </c>
      <c r="G9" s="38">
        <f>400*LN(Y_H!G9/Y_H!G8)</f>
        <v>10.224624397205782</v>
      </c>
      <c r="H9" s="38">
        <f>400*LN(Y_H!H9/Y_H!H8)</f>
        <v>12.890349064681175</v>
      </c>
      <c r="I9" s="38">
        <f>400*LN(Y_H!I9/Y_H!I8)</f>
        <v>7.3039107103478109</v>
      </c>
      <c r="J9" s="38">
        <f>400*LN(Y_H!J9/Y_H!J8)</f>
        <v>-3.6516123527445772</v>
      </c>
      <c r="K9" s="38">
        <f>400*LN(Y_H!K9/Y_H!K8)</f>
        <v>8.553250651789913</v>
      </c>
      <c r="L9" s="38">
        <f>400*LN(Y_H!L9/Y_H!L8)</f>
        <v>-10.022143923825228</v>
      </c>
      <c r="M9" s="38">
        <f>400*LN(Y_H!M9/Y_H!M8)</f>
        <v>-0.30774681508804785</v>
      </c>
      <c r="N9" s="38">
        <f>400*LN(Y_H!N9/Y_H!N8)</f>
        <v>-4.2858074889472606</v>
      </c>
      <c r="O9" s="38">
        <f>400*LN(Y_H!O9/Y_H!O8)</f>
        <v>5.1178984207110689</v>
      </c>
      <c r="P9" s="38">
        <f>400*LN(Y_H!P9/Y_H!P8)</f>
        <v>16.094574083732123</v>
      </c>
      <c r="Q9" s="38">
        <f>400*LN(Y_H!Q9/Y_H!Q8)</f>
        <v>1.977073756448501</v>
      </c>
      <c r="R9" s="38">
        <f>400*LN(Y_H!R9/Y_H!R8)</f>
        <v>0.63198605155395049</v>
      </c>
      <c r="S9" s="38"/>
    </row>
    <row r="10" spans="1:19" x14ac:dyDescent="0.3">
      <c r="A10" s="35" t="s">
        <v>94</v>
      </c>
      <c r="B10" s="38">
        <f>400*LN(Y_H!B10/Y_H!B9)</f>
        <v>-32.676518038335935</v>
      </c>
      <c r="C10" s="38">
        <f>400*LN(Y_H!C10/Y_H!C9)</f>
        <v>-1.9115356198142208</v>
      </c>
      <c r="D10" s="38">
        <f>400*LN(Y_H!D10/Y_H!D9)</f>
        <v>-15.539905807558393</v>
      </c>
      <c r="E10" s="38">
        <f>400*LN(Y_H!E10/Y_H!E9)</f>
        <v>-1.0719512153525095</v>
      </c>
      <c r="F10" s="38">
        <f>400*LN(Y_H!F10/Y_H!F9)</f>
        <v>-6.3743809492407406</v>
      </c>
      <c r="G10" s="38">
        <f>400*LN(Y_H!G10/Y_H!G9)</f>
        <v>-6.6813403556410522</v>
      </c>
      <c r="H10" s="38">
        <f>400*LN(Y_H!H10/Y_H!H9)</f>
        <v>-4.4256873213335233</v>
      </c>
      <c r="I10" s="38">
        <f>400*LN(Y_H!I10/Y_H!I9)</f>
        <v>5.8555039858249955</v>
      </c>
      <c r="J10" s="38">
        <f>400*LN(Y_H!J10/Y_H!J9)</f>
        <v>-4.6891034279138788</v>
      </c>
      <c r="K10" s="38">
        <f>400*LN(Y_H!K10/Y_H!K9)</f>
        <v>-2.6169353049915136</v>
      </c>
      <c r="L10" s="38">
        <f>400*LN(Y_H!L10/Y_H!L9)</f>
        <v>-1.4686496389951902</v>
      </c>
      <c r="M10" s="38">
        <f>400*LN(Y_H!M10/Y_H!M9)</f>
        <v>-5.4768054190019297</v>
      </c>
      <c r="N10" s="38">
        <f>400*LN(Y_H!N10/Y_H!N9)</f>
        <v>-7.8772112088847601</v>
      </c>
      <c r="O10" s="38">
        <f>400*LN(Y_H!O10/Y_H!O9)</f>
        <v>-1.5399527918881728</v>
      </c>
      <c r="P10" s="38">
        <f>400*LN(Y_H!P10/Y_H!P9)</f>
        <v>-26.419252431825658</v>
      </c>
      <c r="Q10" s="38">
        <f>400*LN(Y_H!Q10/Y_H!Q9)</f>
        <v>3.849178007538149</v>
      </c>
      <c r="R10" s="38">
        <f>400*LN(Y_H!R10/Y_H!R9)</f>
        <v>4.6176777397429971</v>
      </c>
      <c r="S10" s="38"/>
    </row>
    <row r="11" spans="1:19" x14ac:dyDescent="0.3">
      <c r="A11" s="35" t="s">
        <v>95</v>
      </c>
      <c r="B11" s="38">
        <f>400*LN(Y_H!B11/Y_H!B10)</f>
        <v>-16.253764727420315</v>
      </c>
      <c r="C11" s="38">
        <f>400*LN(Y_H!C11/Y_H!C10)</f>
        <v>30.511483620954966</v>
      </c>
      <c r="D11" s="38">
        <f>400*LN(Y_H!D11/Y_H!D10)</f>
        <v>6.5398541986460685</v>
      </c>
      <c r="E11" s="38">
        <f>400*LN(Y_H!E11/Y_H!E10)</f>
        <v>2.0862753252495945</v>
      </c>
      <c r="F11" s="38">
        <f>400*LN(Y_H!F11/Y_H!F10)</f>
        <v>2.7468859141312874</v>
      </c>
      <c r="G11" s="38">
        <f>400*LN(Y_H!G11/Y_H!G10)</f>
        <v>1.620553131602791</v>
      </c>
      <c r="H11" s="38">
        <f>400*LN(Y_H!H11/Y_H!H10)</f>
        <v>17.205143740159535</v>
      </c>
      <c r="I11" s="38">
        <f>400*LN(Y_H!I11/Y_H!I10)</f>
        <v>9.4245705578505419</v>
      </c>
      <c r="J11" s="38">
        <f>400*LN(Y_H!J11/Y_H!J10)</f>
        <v>-0.60068026466060576</v>
      </c>
      <c r="K11" s="38">
        <f>400*LN(Y_H!K11/Y_H!K10)</f>
        <v>7.9467003273790056</v>
      </c>
      <c r="L11" s="38">
        <f>400*LN(Y_H!L11/Y_H!L10)</f>
        <v>8.3072199871106776</v>
      </c>
      <c r="M11" s="38">
        <f>400*LN(Y_H!M11/Y_H!M10)</f>
        <v>0.81555844501136132</v>
      </c>
      <c r="N11" s="38">
        <f>400*LN(Y_H!N11/Y_H!N10)</f>
        <v>-4.5125383205715091</v>
      </c>
      <c r="O11" s="38">
        <f>400*LN(Y_H!O11/Y_H!O10)</f>
        <v>9.5559726285413991</v>
      </c>
      <c r="P11" s="38">
        <f>400*LN(Y_H!P11/Y_H!P10)</f>
        <v>15.911316858723923</v>
      </c>
      <c r="Q11" s="38">
        <f>400*LN(Y_H!Q11/Y_H!Q10)</f>
        <v>2.8494737002521715</v>
      </c>
      <c r="R11" s="38">
        <f>400*LN(Y_H!R11/Y_H!R10)</f>
        <v>-3.9065282015930118</v>
      </c>
      <c r="S11" s="38"/>
    </row>
    <row r="12" spans="1:19" x14ac:dyDescent="0.3">
      <c r="A12" s="35" t="s">
        <v>96</v>
      </c>
      <c r="B12" s="38">
        <f>400*LN(Y_H!B12/Y_H!B11)</f>
        <v>15.664948539311279</v>
      </c>
      <c r="C12" s="38">
        <f>400*LN(Y_H!C12/Y_H!C11)</f>
        <v>3.964623199114186</v>
      </c>
      <c r="D12" s="38">
        <f>400*LN(Y_H!D12/Y_H!D11)</f>
        <v>8.4908576223561489</v>
      </c>
      <c r="E12" s="38">
        <f>400*LN(Y_H!E12/Y_H!E11)</f>
        <v>-1.1459709869376316</v>
      </c>
      <c r="F12" s="38">
        <f>400*LN(Y_H!F12/Y_H!F11)</f>
        <v>-0.21664639545902231</v>
      </c>
      <c r="G12" s="38">
        <f>400*LN(Y_H!G12/Y_H!G11)</f>
        <v>-0.46087048651341489</v>
      </c>
      <c r="H12" s="38">
        <f>400*LN(Y_H!H12/Y_H!H11)</f>
        <v>3.4182088790253937</v>
      </c>
      <c r="I12" s="38">
        <f>400*LN(Y_H!I12/Y_H!I11)</f>
        <v>7.2654179677084496</v>
      </c>
      <c r="J12" s="38">
        <f>400*LN(Y_H!J12/Y_H!J11)</f>
        <v>5.1305437089712882</v>
      </c>
      <c r="K12" s="38">
        <f>400*LN(Y_H!K12/Y_H!K11)</f>
        <v>6.8380437919409047</v>
      </c>
      <c r="L12" s="38">
        <f>400*LN(Y_H!L12/Y_H!L11)</f>
        <v>6.4343215891380954</v>
      </c>
      <c r="M12" s="38">
        <f>400*LN(Y_H!M12/Y_H!M11)</f>
        <v>-0.57940453103952805</v>
      </c>
      <c r="N12" s="38">
        <f>400*LN(Y_H!N12/Y_H!N11)</f>
        <v>-6.5445347934132689E-2</v>
      </c>
      <c r="O12" s="38">
        <f>400*LN(Y_H!O12/Y_H!O11)</f>
        <v>6.9848072104537344</v>
      </c>
      <c r="P12" s="38">
        <f>400*LN(Y_H!P12/Y_H!P11)</f>
        <v>-12.716575885846654</v>
      </c>
      <c r="Q12" s="38">
        <f>400*LN(Y_H!Q12/Y_H!Q11)</f>
        <v>4.5415490391119278</v>
      </c>
      <c r="R12" s="38">
        <f>400*LN(Y_H!R12/Y_H!R11)</f>
        <v>-6.2483700498696892</v>
      </c>
      <c r="S12" s="38"/>
    </row>
    <row r="13" spans="1:19" x14ac:dyDescent="0.3">
      <c r="A13" s="35" t="s">
        <v>97</v>
      </c>
      <c r="B13" s="38">
        <f>400*LN(Y_H!B13/Y_H!B12)</f>
        <v>92.757844684519384</v>
      </c>
      <c r="C13" s="38">
        <f>400*LN(Y_H!C13/Y_H!C12)</f>
        <v>-55.543081724362672</v>
      </c>
      <c r="D13" s="38">
        <f>400*LN(Y_H!D13/Y_H!D12)</f>
        <v>-2.0397942660121244</v>
      </c>
      <c r="E13" s="38">
        <f>400*LN(Y_H!E13/Y_H!E12)</f>
        <v>-10.357069957638993</v>
      </c>
      <c r="F13" s="38">
        <f>400*LN(Y_H!F13/Y_H!F12)</f>
        <v>-0.43341675760308079</v>
      </c>
      <c r="G13" s="38">
        <f>400*LN(Y_H!G13/Y_H!G12)</f>
        <v>-2.3778060498391729</v>
      </c>
      <c r="H13" s="38">
        <f>400*LN(Y_H!H13/Y_H!H12)</f>
        <v>-13.834424667810033</v>
      </c>
      <c r="I13" s="38">
        <f>400*LN(Y_H!I13/Y_H!I12)</f>
        <v>1.5507850782465558</v>
      </c>
      <c r="J13" s="38">
        <f>400*LN(Y_H!J13/Y_H!J12)</f>
        <v>0.40366910961508784</v>
      </c>
      <c r="K13" s="38">
        <f>400*LN(Y_H!K13/Y_H!K12)</f>
        <v>8.4483630056921815</v>
      </c>
      <c r="L13" s="38">
        <f>400*LN(Y_H!L13/Y_H!L12)</f>
        <v>10.299258377862722</v>
      </c>
      <c r="M13" s="38">
        <f>400*LN(Y_H!M13/Y_H!M12)</f>
        <v>-6.3766816199132439</v>
      </c>
      <c r="N13" s="38">
        <f>400*LN(Y_H!N13/Y_H!N12)</f>
        <v>-0.6037633152317905</v>
      </c>
      <c r="O13" s="38">
        <f>400*LN(Y_H!O13/Y_H!O12)</f>
        <v>-9.6858333819541862</v>
      </c>
      <c r="P13" s="38">
        <f>400*LN(Y_H!P13/Y_H!P12)</f>
        <v>-14.23060412092531</v>
      </c>
      <c r="Q13" s="38">
        <f>400*LN(Y_H!Q13/Y_H!Q12)</f>
        <v>5.2365492090404819</v>
      </c>
      <c r="R13" s="38">
        <f>400*LN(Y_H!R13/Y_H!R12)</f>
        <v>-11.691971791413213</v>
      </c>
      <c r="S13" s="38"/>
    </row>
    <row r="14" spans="1:19" x14ac:dyDescent="0.3">
      <c r="A14" s="35" t="s">
        <v>98</v>
      </c>
      <c r="B14" s="38">
        <f>400*LN(Y_H!B14/Y_H!B13)</f>
        <v>41.600614692137668</v>
      </c>
      <c r="C14" s="38">
        <f>400*LN(Y_H!C14/Y_H!C13)</f>
        <v>-8.2787776321244007</v>
      </c>
      <c r="D14" s="38">
        <f>400*LN(Y_H!D14/Y_H!D13)</f>
        <v>-10.620012330505901</v>
      </c>
      <c r="E14" s="38">
        <f>400*LN(Y_H!E14/Y_H!E13)</f>
        <v>-18.646948122583144</v>
      </c>
      <c r="F14" s="38">
        <f>400*LN(Y_H!F14/Y_H!F13)</f>
        <v>0.24714084573621695</v>
      </c>
      <c r="G14" s="38">
        <f>400*LN(Y_H!G14/Y_H!G13)</f>
        <v>-13.968688859211307</v>
      </c>
      <c r="H14" s="38">
        <f>400*LN(Y_H!H14/Y_H!H13)</f>
        <v>3.9131860268812968</v>
      </c>
      <c r="I14" s="38">
        <f>400*LN(Y_H!I14/Y_H!I13)</f>
        <v>-10.192306158648941</v>
      </c>
      <c r="J14" s="38">
        <f>400*LN(Y_H!J14/Y_H!J13)</f>
        <v>-39.73779438083708</v>
      </c>
      <c r="K14" s="38">
        <f>400*LN(Y_H!K14/Y_H!K13)</f>
        <v>-3.2665668927790348</v>
      </c>
      <c r="L14" s="38">
        <f>400*LN(Y_H!L14/Y_H!L13)</f>
        <v>-6.9024404088514055</v>
      </c>
      <c r="M14" s="38">
        <f>400*LN(Y_H!M14/Y_H!M13)</f>
        <v>-9.7184859604506375</v>
      </c>
      <c r="N14" s="38">
        <f>400*LN(Y_H!N14/Y_H!N13)</f>
        <v>-5.5066666845861736</v>
      </c>
      <c r="O14" s="38">
        <f>400*LN(Y_H!O14/Y_H!O13)</f>
        <v>-8.7356673533282532</v>
      </c>
      <c r="P14" s="38">
        <f>400*LN(Y_H!P14/Y_H!P13)</f>
        <v>11.498236755235423</v>
      </c>
      <c r="Q14" s="38">
        <f>400*LN(Y_H!Q14/Y_H!Q13)</f>
        <v>0.94355853388267941</v>
      </c>
      <c r="R14" s="38">
        <f>400*LN(Y_H!R14/Y_H!R13)</f>
        <v>35.907307534298816</v>
      </c>
      <c r="S14" s="38"/>
    </row>
    <row r="15" spans="1:19" x14ac:dyDescent="0.3">
      <c r="A15" s="35" t="s">
        <v>99</v>
      </c>
      <c r="B15" s="38">
        <f>400*LN(Y_H!B15/Y_H!B14)</f>
        <v>2.2962597224925649</v>
      </c>
      <c r="C15" s="38">
        <f>400*LN(Y_H!C15/Y_H!C14)</f>
        <v>19.621071866523291</v>
      </c>
      <c r="D15" s="38">
        <f>400*LN(Y_H!D15/Y_H!D14)</f>
        <v>15.243219560196271</v>
      </c>
      <c r="E15" s="38">
        <f>400*LN(Y_H!E15/Y_H!E14)</f>
        <v>-3.8729527576473868</v>
      </c>
      <c r="F15" s="38">
        <f>400*LN(Y_H!F15/Y_H!F14)</f>
        <v>2.5763097251211979</v>
      </c>
      <c r="G15" s="38">
        <f>400*LN(Y_H!G15/Y_H!G14)</f>
        <v>17.666579364041841</v>
      </c>
      <c r="H15" s="38">
        <f>400*LN(Y_H!H15/Y_H!H14)</f>
        <v>9.5996554034182768</v>
      </c>
      <c r="I15" s="38">
        <f>400*LN(Y_H!I15/Y_H!I14)</f>
        <v>-5.7315113115619027</v>
      </c>
      <c r="J15" s="38">
        <f>400*LN(Y_H!J15/Y_H!J14)</f>
        <v>12.286103653350866</v>
      </c>
      <c r="K15" s="38">
        <f>400*LN(Y_H!K15/Y_H!K14)</f>
        <v>5.3175804267257529</v>
      </c>
      <c r="L15" s="38">
        <f>400*LN(Y_H!L15/Y_H!L14)</f>
        <v>4.8566298616905392</v>
      </c>
      <c r="M15" s="38">
        <f>400*LN(Y_H!M15/Y_H!M14)</f>
        <v>-1.1501961513105277</v>
      </c>
      <c r="N15" s="38">
        <f>400*LN(Y_H!N15/Y_H!N14)</f>
        <v>-2.283663958370552</v>
      </c>
      <c r="O15" s="38">
        <f>400*LN(Y_H!O15/Y_H!O14)</f>
        <v>12.21959888900038</v>
      </c>
      <c r="P15" s="38">
        <f>400*LN(Y_H!P15/Y_H!P14)</f>
        <v>25.158649722420819</v>
      </c>
      <c r="Q15" s="38">
        <f>400*LN(Y_H!Q15/Y_H!Q14)</f>
        <v>1.7659560433998067</v>
      </c>
      <c r="R15" s="38">
        <f>400*LN(Y_H!R15/Y_H!R14)</f>
        <v>16.288637762993758</v>
      </c>
      <c r="S15" s="38"/>
    </row>
    <row r="16" spans="1:19" x14ac:dyDescent="0.3">
      <c r="A16" s="35" t="s">
        <v>100</v>
      </c>
      <c r="B16" s="38">
        <f>400*LN(Y_H!B16/Y_H!B15)</f>
        <v>-6.5740735214370325</v>
      </c>
      <c r="C16" s="38">
        <f>400*LN(Y_H!C16/Y_H!C15)</f>
        <v>12.968921955643678</v>
      </c>
      <c r="D16" s="38">
        <f>400*LN(Y_H!D16/Y_H!D15)</f>
        <v>17.67552448332383</v>
      </c>
      <c r="E16" s="38">
        <f>400*LN(Y_H!E16/Y_H!E15)</f>
        <v>6.0929419779406979</v>
      </c>
      <c r="F16" s="38">
        <f>400*LN(Y_H!F16/Y_H!F15)</f>
        <v>-2.0842985597828152</v>
      </c>
      <c r="G16" s="38">
        <f>400*LN(Y_H!G16/Y_H!G15)</f>
        <v>4.3931127650046893</v>
      </c>
      <c r="H16" s="38">
        <f>400*LN(Y_H!H16/Y_H!H15)</f>
        <v>7.5199436175357963</v>
      </c>
      <c r="I16" s="38">
        <f>400*LN(Y_H!I16/Y_H!I15)</f>
        <v>1.8290468349695468</v>
      </c>
      <c r="J16" s="38">
        <f>400*LN(Y_H!J16/Y_H!J15)</f>
        <v>11.835545604681453</v>
      </c>
      <c r="K16" s="38">
        <f>400*LN(Y_H!K16/Y_H!K15)</f>
        <v>-0.34926004475890532</v>
      </c>
      <c r="L16" s="38">
        <f>400*LN(Y_H!L16/Y_H!L15)</f>
        <v>-1.3648597781279435</v>
      </c>
      <c r="M16" s="38">
        <f>400*LN(Y_H!M16/Y_H!M15)</f>
        <v>-0.68962930383689647</v>
      </c>
      <c r="N16" s="38">
        <f>400*LN(Y_H!N16/Y_H!N15)</f>
        <v>-5.2915602134631756</v>
      </c>
      <c r="O16" s="38">
        <f>400*LN(Y_H!O16/Y_H!O15)</f>
        <v>7.6759699203513438</v>
      </c>
      <c r="P16" s="38">
        <f>400*LN(Y_H!P16/Y_H!P15)</f>
        <v>8.9179099836747522</v>
      </c>
      <c r="Q16" s="38">
        <f>400*LN(Y_H!Q16/Y_H!Q15)</f>
        <v>-2.6124027372019927</v>
      </c>
      <c r="R16" s="38">
        <f>400*LN(Y_H!R16/Y_H!R15)</f>
        <v>6.3142272755163305</v>
      </c>
      <c r="S16" s="38"/>
    </row>
    <row r="17" spans="1:19" x14ac:dyDescent="0.3">
      <c r="A17" s="35" t="s">
        <v>101</v>
      </c>
      <c r="B17" s="38">
        <f>400*LN(Y_H!B17/Y_H!B16)</f>
        <v>-19.825882730281357</v>
      </c>
      <c r="C17" s="38">
        <f>400*LN(Y_H!C17/Y_H!C16)</f>
        <v>21.573055072434382</v>
      </c>
      <c r="D17" s="38">
        <f>400*LN(Y_H!D17/Y_H!D16)</f>
        <v>0.37068829369563633</v>
      </c>
      <c r="E17" s="38">
        <f>400*LN(Y_H!E17/Y_H!E16)</f>
        <v>19.525125093001996</v>
      </c>
      <c r="F17" s="38">
        <f>400*LN(Y_H!F17/Y_H!F16)</f>
        <v>13.879911835865263</v>
      </c>
      <c r="G17" s="38">
        <f>400*LN(Y_H!G17/Y_H!G16)</f>
        <v>11.81954130415396</v>
      </c>
      <c r="H17" s="38">
        <f>400*LN(Y_H!H17/Y_H!H16)</f>
        <v>17.797526037667254</v>
      </c>
      <c r="I17" s="38">
        <f>400*LN(Y_H!I17/Y_H!I16)</f>
        <v>-2.5652981935275405</v>
      </c>
      <c r="J17" s="38">
        <f>400*LN(Y_H!J17/Y_H!J16)</f>
        <v>-1.1938448404670996</v>
      </c>
      <c r="K17" s="38">
        <f>400*LN(Y_H!K17/Y_H!K16)</f>
        <v>3.0571645095221123</v>
      </c>
      <c r="L17" s="38">
        <f>400*LN(Y_H!L17/Y_H!L16)</f>
        <v>1.2324723714040948</v>
      </c>
      <c r="M17" s="38">
        <f>400*LN(Y_H!M17/Y_H!M16)</f>
        <v>3.2784280471846152</v>
      </c>
      <c r="N17" s="38">
        <f>400*LN(Y_H!N17/Y_H!N16)</f>
        <v>-0.69068678458342969</v>
      </c>
      <c r="O17" s="38">
        <f>400*LN(Y_H!O17/Y_H!O16)</f>
        <v>15.299772824435376</v>
      </c>
      <c r="P17" s="38">
        <f>400*LN(Y_H!P17/Y_H!P16)</f>
        <v>12.80577832544264</v>
      </c>
      <c r="Q17" s="38">
        <f>400*LN(Y_H!Q17/Y_H!Q16)</f>
        <v>5.9872499666908281E-2</v>
      </c>
      <c r="R17" s="38">
        <f>400*LN(Y_H!R17/Y_H!R16)</f>
        <v>-0.12875454630614785</v>
      </c>
      <c r="S17" s="38"/>
    </row>
    <row r="18" spans="1:19" x14ac:dyDescent="0.3">
      <c r="A18" s="35" t="s">
        <v>102</v>
      </c>
      <c r="B18" s="38">
        <f>400*LN(Y_H!B18/Y_H!B17)</f>
        <v>-37.169935521688267</v>
      </c>
      <c r="C18" s="38">
        <f>400*LN(Y_H!C18/Y_H!C17)</f>
        <v>25.098386016062236</v>
      </c>
      <c r="D18" s="38">
        <f>400*LN(Y_H!D18/Y_H!D17)</f>
        <v>-1.7865793486219625</v>
      </c>
      <c r="E18" s="38">
        <f>400*LN(Y_H!E18/Y_H!E17)</f>
        <v>-0.52505799568649247</v>
      </c>
      <c r="F18" s="38">
        <f>400*LN(Y_H!F18/Y_H!F17)</f>
        <v>-3.6496362270553488</v>
      </c>
      <c r="G18" s="38">
        <f>400*LN(Y_H!G18/Y_H!G17)</f>
        <v>1.3139339557487304</v>
      </c>
      <c r="H18" s="38">
        <f>400*LN(Y_H!H18/Y_H!H17)</f>
        <v>2.5720766399381993</v>
      </c>
      <c r="I18" s="38">
        <f>400*LN(Y_H!I18/Y_H!I17)</f>
        <v>7.5422487176334192</v>
      </c>
      <c r="J18" s="38">
        <f>400*LN(Y_H!J18/Y_H!J17)</f>
        <v>5.543382233143511</v>
      </c>
      <c r="K18" s="38">
        <f>400*LN(Y_H!K18/Y_H!K17)</f>
        <v>8.7823341939048483</v>
      </c>
      <c r="L18" s="38">
        <f>400*LN(Y_H!L18/Y_H!L17)</f>
        <v>13.307824421140408</v>
      </c>
      <c r="M18" s="38">
        <f>400*LN(Y_H!M18/Y_H!M17)</f>
        <v>4.5749387367156915</v>
      </c>
      <c r="N18" s="38">
        <f>400*LN(Y_H!N18/Y_H!N17)</f>
        <v>-7.7622514291652207</v>
      </c>
      <c r="O18" s="38">
        <f>400*LN(Y_H!O18/Y_H!O17)</f>
        <v>10.907134138173721</v>
      </c>
      <c r="P18" s="38">
        <f>400*LN(Y_H!P18/Y_H!P17)</f>
        <v>-6.4802042046405468</v>
      </c>
      <c r="Q18" s="38">
        <f>400*LN(Y_H!Q18/Y_H!Q17)</f>
        <v>-3.5747901111078195</v>
      </c>
      <c r="R18" s="38">
        <f>400*LN(Y_H!R18/Y_H!R17)</f>
        <v>2.3848074373119097</v>
      </c>
      <c r="S18" s="38"/>
    </row>
    <row r="19" spans="1:19" x14ac:dyDescent="0.3">
      <c r="A19" s="35" t="s">
        <v>103</v>
      </c>
      <c r="B19" s="38">
        <f>400*LN(Y_H!B19/Y_H!B18)</f>
        <v>-5.7427215228453967</v>
      </c>
      <c r="C19" s="38">
        <f>400*LN(Y_H!C19/Y_H!C18)</f>
        <v>-7.3871364877339847</v>
      </c>
      <c r="D19" s="38">
        <f>400*LN(Y_H!D19/Y_H!D18)</f>
        <v>-2.0907357994194509E-2</v>
      </c>
      <c r="E19" s="38">
        <f>400*LN(Y_H!E19/Y_H!E18)</f>
        <v>13.210819236883864</v>
      </c>
      <c r="F19" s="38">
        <f>400*LN(Y_H!F19/Y_H!F18)</f>
        <v>5.1757833292148572</v>
      </c>
      <c r="G19" s="38">
        <f>400*LN(Y_H!G19/Y_H!G18)</f>
        <v>-0.11572061995892342</v>
      </c>
      <c r="H19" s="38">
        <f>400*LN(Y_H!H19/Y_H!H18)</f>
        <v>7.5975500575627759</v>
      </c>
      <c r="I19" s="38">
        <f>400*LN(Y_H!I19/Y_H!I18)</f>
        <v>5.2664144111440612</v>
      </c>
      <c r="J19" s="38">
        <f>400*LN(Y_H!J19/Y_H!J18)</f>
        <v>0.99006730064449322</v>
      </c>
      <c r="K19" s="38">
        <f>400*LN(Y_H!K19/Y_H!K18)</f>
        <v>-2.2168057312534635</v>
      </c>
      <c r="L19" s="38">
        <f>400*LN(Y_H!L19/Y_H!L18)</f>
        <v>2.4454917043832701E-2</v>
      </c>
      <c r="M19" s="38">
        <f>400*LN(Y_H!M19/Y_H!M18)</f>
        <v>4.5912112336928139</v>
      </c>
      <c r="N19" s="38">
        <f>400*LN(Y_H!N19/Y_H!N18)</f>
        <v>4.2634616931429825</v>
      </c>
      <c r="O19" s="38">
        <f>400*LN(Y_H!O19/Y_H!O18)</f>
        <v>13.100412503682765</v>
      </c>
      <c r="P19" s="38">
        <f>400*LN(Y_H!P19/Y_H!P18)</f>
        <v>-22.187051746730898</v>
      </c>
      <c r="Q19" s="38">
        <f>400*LN(Y_H!Q19/Y_H!Q18)</f>
        <v>2.8700606957049981</v>
      </c>
      <c r="R19" s="38">
        <f>400*LN(Y_H!R19/Y_H!R18)</f>
        <v>0.32743995818103361</v>
      </c>
      <c r="S19" s="38"/>
    </row>
    <row r="20" spans="1:19" x14ac:dyDescent="0.3">
      <c r="A20" s="35" t="s">
        <v>104</v>
      </c>
      <c r="B20" s="38">
        <f>400*LN(Y_H!B20/Y_H!B19)</f>
        <v>-12.591464949403713</v>
      </c>
      <c r="C20" s="38">
        <f>400*LN(Y_H!C20/Y_H!C19)</f>
        <v>5.3043161992189392</v>
      </c>
      <c r="D20" s="38">
        <f>400*LN(Y_H!D20/Y_H!D19)</f>
        <v>-7.3206721496800773</v>
      </c>
      <c r="E20" s="38">
        <f>400*LN(Y_H!E20/Y_H!E19)</f>
        <v>9.3347360101789896</v>
      </c>
      <c r="F20" s="38">
        <f>400*LN(Y_H!F20/Y_H!F19)</f>
        <v>-1.2744772412275205</v>
      </c>
      <c r="G20" s="38">
        <f>400*LN(Y_H!G20/Y_H!G19)</f>
        <v>7.0054434830458892</v>
      </c>
      <c r="H20" s="38">
        <f>400*LN(Y_H!H20/Y_H!H19)</f>
        <v>14.287381974142981</v>
      </c>
      <c r="I20" s="38">
        <f>400*LN(Y_H!I20/Y_H!I19)</f>
        <v>5.2391491200985278</v>
      </c>
      <c r="J20" s="38">
        <f>400*LN(Y_H!J20/Y_H!J19)</f>
        <v>1.2854339036697553</v>
      </c>
      <c r="K20" s="38">
        <f>400*LN(Y_H!K20/Y_H!K19)</f>
        <v>-0.68378565698912741</v>
      </c>
      <c r="L20" s="38">
        <f>400*LN(Y_H!L20/Y_H!L19)</f>
        <v>-2.230405052500537</v>
      </c>
      <c r="M20" s="38">
        <f>400*LN(Y_H!M20/Y_H!M19)</f>
        <v>1.847596868497426</v>
      </c>
      <c r="N20" s="38">
        <f>400*LN(Y_H!N20/Y_H!N19)</f>
        <v>1.5574709763604495</v>
      </c>
      <c r="O20" s="38">
        <f>400*LN(Y_H!O20/Y_H!O19)</f>
        <v>11.966013238512378</v>
      </c>
      <c r="P20" s="38">
        <f>400*LN(Y_H!P20/Y_H!P19)</f>
        <v>-8.3756687906678966</v>
      </c>
      <c r="Q20" s="38">
        <f>400*LN(Y_H!Q20/Y_H!Q19)</f>
        <v>0.9958541123932334</v>
      </c>
      <c r="R20" s="38">
        <f>400*LN(Y_H!R20/Y_H!R19)</f>
        <v>-1.9593918379244661</v>
      </c>
      <c r="S20" s="38"/>
    </row>
    <row r="21" spans="1:19" x14ac:dyDescent="0.3">
      <c r="A21" s="35" t="s">
        <v>105</v>
      </c>
      <c r="B21" s="38">
        <f>400*LN(Y_H!B21/Y_H!B20)</f>
        <v>-0.64597272087307644</v>
      </c>
      <c r="C21" s="38">
        <f>400*LN(Y_H!C21/Y_H!C20)</f>
        <v>0.1420551310002548</v>
      </c>
      <c r="D21" s="38">
        <f>400*LN(Y_H!D21/Y_H!D20)</f>
        <v>7.150961038698612E-3</v>
      </c>
      <c r="E21" s="38">
        <f>400*LN(Y_H!E21/Y_H!E20)</f>
        <v>-2.7841714143725089</v>
      </c>
      <c r="F21" s="38">
        <f>400*LN(Y_H!F21/Y_H!F20)</f>
        <v>-9.6267105204253856E-2</v>
      </c>
      <c r="G21" s="38">
        <f>400*LN(Y_H!G21/Y_H!G20)</f>
        <v>4.5585915431254715</v>
      </c>
      <c r="H21" s="38">
        <f>400*LN(Y_H!H21/Y_H!H20)</f>
        <v>1.5230013827269702</v>
      </c>
      <c r="I21" s="38">
        <f>400*LN(Y_H!I21/Y_H!I20)</f>
        <v>-0.18605206177761902</v>
      </c>
      <c r="J21" s="38">
        <f>400*LN(Y_H!J21/Y_H!J20)</f>
        <v>8.8733256359452426</v>
      </c>
      <c r="K21" s="38">
        <f>400*LN(Y_H!K21/Y_H!K20)</f>
        <v>-1.1061780439422904</v>
      </c>
      <c r="L21" s="38">
        <f>400*LN(Y_H!L21/Y_H!L20)</f>
        <v>17.398637815508987</v>
      </c>
      <c r="M21" s="38">
        <f>400*LN(Y_H!M21/Y_H!M20)</f>
        <v>-1.7816972262584096</v>
      </c>
      <c r="N21" s="38">
        <f>400*LN(Y_H!N21/Y_H!N20)</f>
        <v>-1.6671418414053401</v>
      </c>
      <c r="O21" s="38">
        <f>400*LN(Y_H!O21/Y_H!O20)</f>
        <v>6.9231972964912609</v>
      </c>
      <c r="P21" s="38">
        <f>400*LN(Y_H!P21/Y_H!P20)</f>
        <v>-6.7054331329463341</v>
      </c>
      <c r="Q21" s="38">
        <f>400*LN(Y_H!Q21/Y_H!Q20)</f>
        <v>-1.1071501420724188</v>
      </c>
      <c r="R21" s="38">
        <f>400*LN(Y_H!R21/Y_H!R20)</f>
        <v>2.7271294617651582</v>
      </c>
      <c r="S21" s="38"/>
    </row>
    <row r="22" spans="1:19" x14ac:dyDescent="0.3">
      <c r="A22" s="35" t="s">
        <v>106</v>
      </c>
      <c r="B22" s="38">
        <f>400*LN(Y_H!B22/Y_H!B21)</f>
        <v>-23.300019458712683</v>
      </c>
      <c r="C22" s="38">
        <f>400*LN(Y_H!C22/Y_H!C21)</f>
        <v>-12.856297401873196</v>
      </c>
      <c r="D22" s="38">
        <f>400*LN(Y_H!D22/Y_H!D21)</f>
        <v>-1.8944894368996337</v>
      </c>
      <c r="E22" s="38">
        <f>400*LN(Y_H!E22/Y_H!E21)</f>
        <v>-4.5039571286198905</v>
      </c>
      <c r="F22" s="38">
        <f>400*LN(Y_H!F22/Y_H!F21)</f>
        <v>-1.2627963248609138</v>
      </c>
      <c r="G22" s="38">
        <f>400*LN(Y_H!G22/Y_H!G21)</f>
        <v>-10.082024032952315</v>
      </c>
      <c r="H22" s="38">
        <f>400*LN(Y_H!H22/Y_H!H21)</f>
        <v>-0.58690481256496596</v>
      </c>
      <c r="I22" s="38">
        <f>400*LN(Y_H!I22/Y_H!I21)</f>
        <v>-4.2226109225521133</v>
      </c>
      <c r="J22" s="38">
        <f>400*LN(Y_H!J22/Y_H!J21)</f>
        <v>3.507251750486815</v>
      </c>
      <c r="K22" s="38">
        <f>400*LN(Y_H!K22/Y_H!K21)</f>
        <v>-3.6822931762327231</v>
      </c>
      <c r="L22" s="38">
        <f>400*LN(Y_H!L22/Y_H!L21)</f>
        <v>-0.75720600278814831</v>
      </c>
      <c r="M22" s="38">
        <f>400*LN(Y_H!M22/Y_H!M21)</f>
        <v>3.8124356834775037</v>
      </c>
      <c r="N22" s="38">
        <f>400*LN(Y_H!N22/Y_H!N21)</f>
        <v>-3.5519067763063323</v>
      </c>
      <c r="O22" s="38">
        <f>400*LN(Y_H!O22/Y_H!O21)</f>
        <v>-3.3798815565574936</v>
      </c>
      <c r="P22" s="38">
        <f>400*LN(Y_H!P22/Y_H!P21)</f>
        <v>-7.0786651378182048</v>
      </c>
      <c r="Q22" s="38">
        <f>400*LN(Y_H!Q22/Y_H!Q21)</f>
        <v>-0.6335325447464023</v>
      </c>
      <c r="R22" s="38">
        <f>400*LN(Y_H!R22/Y_H!R21)</f>
        <v>0.90585211039675917</v>
      </c>
      <c r="S22" s="38"/>
    </row>
    <row r="23" spans="1:19" x14ac:dyDescent="0.3">
      <c r="A23" s="35" t="s">
        <v>107</v>
      </c>
      <c r="B23" s="38">
        <f>400*LN(Y_H!B23/Y_H!B22)</f>
        <v>-19.908344140071296</v>
      </c>
      <c r="C23" s="38">
        <f>400*LN(Y_H!C23/Y_H!C22)</f>
        <v>23.450318034570444</v>
      </c>
      <c r="D23" s="38">
        <f>400*LN(Y_H!D23/Y_H!D22)</f>
        <v>-4.0116940550667524</v>
      </c>
      <c r="E23" s="38">
        <f>400*LN(Y_H!E23/Y_H!E22)</f>
        <v>-7.479681829691871</v>
      </c>
      <c r="F23" s="38">
        <f>400*LN(Y_H!F23/Y_H!F22)</f>
        <v>-6.3925118687356477</v>
      </c>
      <c r="G23" s="38">
        <f>400*LN(Y_H!G23/Y_H!G22)</f>
        <v>-0.73258566935844482</v>
      </c>
      <c r="H23" s="38">
        <f>400*LN(Y_H!H23/Y_H!H22)</f>
        <v>2.0300128214296032</v>
      </c>
      <c r="I23" s="38">
        <f>400*LN(Y_H!I23/Y_H!I22)</f>
        <v>2.7353714087393519</v>
      </c>
      <c r="J23" s="38">
        <f>400*LN(Y_H!J23/Y_H!J22)</f>
        <v>-3.0259568727568138</v>
      </c>
      <c r="K23" s="38">
        <f>400*LN(Y_H!K23/Y_H!K22)</f>
        <v>-0.78344378293788619</v>
      </c>
      <c r="L23" s="38">
        <f>400*LN(Y_H!L23/Y_H!L22)</f>
        <v>2.0029937175493533</v>
      </c>
      <c r="M23" s="38">
        <f>400*LN(Y_H!M23/Y_H!M22)</f>
        <v>1.2784920648074924</v>
      </c>
      <c r="N23" s="38">
        <f>400*LN(Y_H!N23/Y_H!N22)</f>
        <v>-1.6104778057426747</v>
      </c>
      <c r="O23" s="38">
        <f>400*LN(Y_H!O23/Y_H!O22)</f>
        <v>-0.530677436241075</v>
      </c>
      <c r="P23" s="38">
        <f>400*LN(Y_H!P23/Y_H!P22)</f>
        <v>1.9008955008422275</v>
      </c>
      <c r="Q23" s="38">
        <f>400*LN(Y_H!Q23/Y_H!Q22)</f>
        <v>0.58578304976992734</v>
      </c>
      <c r="R23" s="38">
        <f>400*LN(Y_H!R23/Y_H!R22)</f>
        <v>-0.41224000170409669</v>
      </c>
      <c r="S23" s="38"/>
    </row>
    <row r="24" spans="1:19" x14ac:dyDescent="0.3">
      <c r="A24" s="35" t="s">
        <v>108</v>
      </c>
      <c r="B24" s="38">
        <f>400*LN(Y_H!B24/Y_H!B23)</f>
        <v>2.7612348869990706</v>
      </c>
      <c r="C24" s="38">
        <f>400*LN(Y_H!C24/Y_H!C23)</f>
        <v>-4.9899214401269543</v>
      </c>
      <c r="D24" s="38">
        <f>400*LN(Y_H!D24/Y_H!D23)</f>
        <v>-4.1611337776455146</v>
      </c>
      <c r="E24" s="38">
        <f>400*LN(Y_H!E24/Y_H!E23)</f>
        <v>-4.4073126756513989</v>
      </c>
      <c r="F24" s="38">
        <f>400*LN(Y_H!F24/Y_H!F23)</f>
        <v>-5.4648875478510188</v>
      </c>
      <c r="G24" s="38">
        <f>400*LN(Y_H!G24/Y_H!G23)</f>
        <v>-4.5600328864375008</v>
      </c>
      <c r="H24" s="38">
        <f>400*LN(Y_H!H24/Y_H!H23)</f>
        <v>1.080600544375905</v>
      </c>
      <c r="I24" s="38">
        <f>400*LN(Y_H!I24/Y_H!I23)</f>
        <v>-0.9682726327682164</v>
      </c>
      <c r="J24" s="38">
        <f>400*LN(Y_H!J24/Y_H!J23)</f>
        <v>-9.3001434524789435</v>
      </c>
      <c r="K24" s="38">
        <f>400*LN(Y_H!K24/Y_H!K23)</f>
        <v>-0.42080630804589064</v>
      </c>
      <c r="L24" s="38">
        <f>400*LN(Y_H!L24/Y_H!L23)</f>
        <v>5.6219801864563408</v>
      </c>
      <c r="M24" s="38">
        <f>400*LN(Y_H!M24/Y_H!M23)</f>
        <v>-2.2943929501471234</v>
      </c>
      <c r="N24" s="38">
        <f>400*LN(Y_H!N24/Y_H!N23)</f>
        <v>-2.75226268517725</v>
      </c>
      <c r="O24" s="38">
        <f>400*LN(Y_H!O24/Y_H!O23)</f>
        <v>-3.716239167371968E-2</v>
      </c>
      <c r="P24" s="38">
        <f>400*LN(Y_H!P24/Y_H!P23)</f>
        <v>-11.070001063458841</v>
      </c>
      <c r="Q24" s="38">
        <f>400*LN(Y_H!Q24/Y_H!Q23)</f>
        <v>-0.41441745200386115</v>
      </c>
      <c r="R24" s="38">
        <f>400*LN(Y_H!R24/Y_H!R23)</f>
        <v>1.1066048819422758</v>
      </c>
      <c r="S24" s="38"/>
    </row>
    <row r="25" spans="1:19" x14ac:dyDescent="0.3">
      <c r="A25" s="35" t="s">
        <v>109</v>
      </c>
      <c r="B25" s="38">
        <f>400*LN(Y_H!B25/Y_H!B24)</f>
        <v>11.629004084494742</v>
      </c>
      <c r="C25" s="38">
        <f>400*LN(Y_H!C25/Y_H!C24)</f>
        <v>25.215119252284289</v>
      </c>
      <c r="D25" s="38">
        <f>400*LN(Y_H!D25/Y_H!D24)</f>
        <v>-1.5418639935678653</v>
      </c>
      <c r="E25" s="38">
        <f>400*LN(Y_H!E25/Y_H!E24)</f>
        <v>15.276886509154988</v>
      </c>
      <c r="F25" s="38">
        <f>400*LN(Y_H!F25/Y_H!F24)</f>
        <v>3.1381283572421843</v>
      </c>
      <c r="G25" s="38">
        <f>400*LN(Y_H!G25/Y_H!G24)</f>
        <v>4.459188679871481</v>
      </c>
      <c r="H25" s="38">
        <f>400*LN(Y_H!H25/Y_H!H24)</f>
        <v>-3.1759839959948195</v>
      </c>
      <c r="I25" s="38">
        <f>400*LN(Y_H!I25/Y_H!I24)</f>
        <v>0.75599991965123281</v>
      </c>
      <c r="J25" s="38">
        <f>400*LN(Y_H!J25/Y_H!J24)</f>
        <v>-3.4887944239214153</v>
      </c>
      <c r="K25" s="38">
        <f>400*LN(Y_H!K25/Y_H!K24)</f>
        <v>-5.4565374068367509</v>
      </c>
      <c r="L25" s="38">
        <f>400*LN(Y_H!L25/Y_H!L24)</f>
        <v>-10.208542143177212</v>
      </c>
      <c r="M25" s="38">
        <f>400*LN(Y_H!M25/Y_H!M24)</f>
        <v>-7.9678906749381717</v>
      </c>
      <c r="N25" s="38">
        <f>400*LN(Y_H!N25/Y_H!N24)</f>
        <v>-1.7653949843107499</v>
      </c>
      <c r="O25" s="38">
        <f>400*LN(Y_H!O25/Y_H!O24)</f>
        <v>5.2265623935884795</v>
      </c>
      <c r="P25" s="38">
        <f>400*LN(Y_H!P25/Y_H!P24)</f>
        <v>-1.102482439105819</v>
      </c>
      <c r="Q25" s="38">
        <f>400*LN(Y_H!Q25/Y_H!Q24)</f>
        <v>-1.5494665233172416</v>
      </c>
      <c r="R25" s="38">
        <f>400*LN(Y_H!R25/Y_H!R24)</f>
        <v>5.7254887233889109</v>
      </c>
      <c r="S25" s="38"/>
    </row>
    <row r="26" spans="1:19" x14ac:dyDescent="0.3">
      <c r="A26" s="35" t="s">
        <v>110</v>
      </c>
      <c r="B26" s="38">
        <f>400*LN(Y_H!B26/Y_H!B25)</f>
        <v>-2.6557701515626535</v>
      </c>
      <c r="C26" s="38">
        <f>400*LN(Y_H!C26/Y_H!C25)</f>
        <v>-18.588883649853532</v>
      </c>
      <c r="D26" s="38">
        <f>400*LN(Y_H!D26/Y_H!D25)</f>
        <v>4.8070107435749669</v>
      </c>
      <c r="E26" s="38">
        <f>400*LN(Y_H!E26/Y_H!E25)</f>
        <v>-8.5324317222411743</v>
      </c>
      <c r="F26" s="38">
        <f>400*LN(Y_H!F26/Y_H!F25)</f>
        <v>-0.31320789141366684</v>
      </c>
      <c r="G26" s="38">
        <f>400*LN(Y_H!G26/Y_H!G25)</f>
        <v>-0.58841526596448646</v>
      </c>
      <c r="H26" s="38">
        <f>400*LN(Y_H!H26/Y_H!H25)</f>
        <v>-0.71565876579205245</v>
      </c>
      <c r="I26" s="38">
        <f>400*LN(Y_H!I26/Y_H!I25)</f>
        <v>5.2760908641851758</v>
      </c>
      <c r="J26" s="38">
        <f>400*LN(Y_H!J26/Y_H!J25)</f>
        <v>13.369241504384002</v>
      </c>
      <c r="K26" s="38">
        <f>400*LN(Y_H!K26/Y_H!K25)</f>
        <v>1.8538587526916783</v>
      </c>
      <c r="L26" s="38">
        <f>400*LN(Y_H!L26/Y_H!L25)</f>
        <v>12.603024956949463</v>
      </c>
      <c r="M26" s="38">
        <f>400*LN(Y_H!M26/Y_H!M25)</f>
        <v>0.82263425541636481</v>
      </c>
      <c r="N26" s="38">
        <f>400*LN(Y_H!N26/Y_H!N25)</f>
        <v>3.7620561261886722</v>
      </c>
      <c r="O26" s="38">
        <f>400*LN(Y_H!O26/Y_H!O25)</f>
        <v>-4.7837797863392053</v>
      </c>
      <c r="P26" s="38">
        <f>400*LN(Y_H!P26/Y_H!P25)</f>
        <v>-8.9169426381895359E-2</v>
      </c>
      <c r="Q26" s="38">
        <f>400*LN(Y_H!Q26/Y_H!Q25)</f>
        <v>0.97814741777921266</v>
      </c>
      <c r="R26" s="38">
        <f>400*LN(Y_H!R26/Y_H!R25)</f>
        <v>3.4030049086325684</v>
      </c>
      <c r="S26" s="38"/>
    </row>
    <row r="27" spans="1:19" x14ac:dyDescent="0.3">
      <c r="A27" s="35" t="s">
        <v>111</v>
      </c>
      <c r="B27" s="38">
        <f>400*LN(Y_H!B27/Y_H!B26)</f>
        <v>17.644748025468253</v>
      </c>
      <c r="C27" s="38">
        <f>400*LN(Y_H!C27/Y_H!C26)</f>
        <v>7.0710182849349046</v>
      </c>
      <c r="D27" s="38">
        <f>400*LN(Y_H!D27/Y_H!D26)</f>
        <v>-0.8699888600581589</v>
      </c>
      <c r="E27" s="38">
        <f>400*LN(Y_H!E27/Y_H!E26)</f>
        <v>8.0955160680585934</v>
      </c>
      <c r="F27" s="38">
        <f>400*LN(Y_H!F27/Y_H!F26)</f>
        <v>-6.0715573681181594</v>
      </c>
      <c r="G27" s="38">
        <f>400*LN(Y_H!G27/Y_H!G26)</f>
        <v>-3.9919590486956849</v>
      </c>
      <c r="H27" s="38">
        <f>400*LN(Y_H!H27/Y_H!H26)</f>
        <v>6.2931287398488145</v>
      </c>
      <c r="I27" s="38">
        <f>400*LN(Y_H!I27/Y_H!I26)</f>
        <v>1.1828221708157647</v>
      </c>
      <c r="J27" s="38">
        <f>400*LN(Y_H!J27/Y_H!J26)</f>
        <v>-2.2814031837962561</v>
      </c>
      <c r="K27" s="38">
        <f>400*LN(Y_H!K27/Y_H!K26)</f>
        <v>-3.6549622089082585</v>
      </c>
      <c r="L27" s="38">
        <f>400*LN(Y_H!L27/Y_H!L26)</f>
        <v>7.8134629556565889</v>
      </c>
      <c r="M27" s="38">
        <f>400*LN(Y_H!M27/Y_H!M26)</f>
        <v>-2.8300958768450188</v>
      </c>
      <c r="N27" s="38">
        <f>400*LN(Y_H!N27/Y_H!N26)</f>
        <v>2.2416511727145672</v>
      </c>
      <c r="O27" s="38">
        <f>400*LN(Y_H!O27/Y_H!O26)</f>
        <v>-0.32524624080495379</v>
      </c>
      <c r="P27" s="38">
        <f>400*LN(Y_H!P27/Y_H!P26)</f>
        <v>-9.9031759447979049</v>
      </c>
      <c r="Q27" s="38">
        <f>400*LN(Y_H!Q27/Y_H!Q26)</f>
        <v>-2.4550929134769488</v>
      </c>
      <c r="R27" s="38">
        <f>400*LN(Y_H!R27/Y_H!R26)</f>
        <v>5.4792097583573662</v>
      </c>
      <c r="S27" s="38"/>
    </row>
    <row r="28" spans="1:19" x14ac:dyDescent="0.3">
      <c r="A28" s="35" t="s">
        <v>112</v>
      </c>
      <c r="B28" s="38">
        <f>400*LN(Y_H!B28/Y_H!B27)</f>
        <v>3.8010270105308033</v>
      </c>
      <c r="C28" s="38">
        <f>400*LN(Y_H!C28/Y_H!C27)</f>
        <v>-2.2255744063354248</v>
      </c>
      <c r="D28" s="38">
        <f>400*LN(Y_H!D28/Y_H!D27)</f>
        <v>-4.1340357965214203</v>
      </c>
      <c r="E28" s="38">
        <f>400*LN(Y_H!E28/Y_H!E27)</f>
        <v>1.6743292134108463</v>
      </c>
      <c r="F28" s="38">
        <f>400*LN(Y_H!F28/Y_H!F27)</f>
        <v>10.882353887523745</v>
      </c>
      <c r="G28" s="38">
        <f>400*LN(Y_H!G28/Y_H!G27)</f>
        <v>-3.2148583785503391</v>
      </c>
      <c r="H28" s="38">
        <f>400*LN(Y_H!H28/Y_H!H27)</f>
        <v>-4.1505644524823229</v>
      </c>
      <c r="I28" s="38">
        <f>400*LN(Y_H!I28/Y_H!I27)</f>
        <v>-4.158262218607125</v>
      </c>
      <c r="J28" s="38">
        <f>400*LN(Y_H!J28/Y_H!J27)</f>
        <v>5.7094969163052411</v>
      </c>
      <c r="K28" s="38">
        <f>400*LN(Y_H!K28/Y_H!K27)</f>
        <v>-1.3646247072065583</v>
      </c>
      <c r="L28" s="38">
        <f>400*LN(Y_H!L28/Y_H!L27)</f>
        <v>-2.5099681389402702</v>
      </c>
      <c r="M28" s="38">
        <f>400*LN(Y_H!M28/Y_H!M27)</f>
        <v>-4.3832204231652865</v>
      </c>
      <c r="N28" s="38">
        <f>400*LN(Y_H!N28/Y_H!N27)</f>
        <v>0.92684424592247572</v>
      </c>
      <c r="O28" s="38">
        <f>400*LN(Y_H!O28/Y_H!O27)</f>
        <v>-1.4663761195261658</v>
      </c>
      <c r="P28" s="38">
        <f>400*LN(Y_H!P28/Y_H!P27)</f>
        <v>-13.842420900790442</v>
      </c>
      <c r="Q28" s="38">
        <f>400*LN(Y_H!Q28/Y_H!Q27)</f>
        <v>-0.8253819746140707</v>
      </c>
      <c r="R28" s="38">
        <f>400*LN(Y_H!R28/Y_H!R27)</f>
        <v>3.2269018845807071</v>
      </c>
      <c r="S28" s="38"/>
    </row>
    <row r="29" spans="1:19" x14ac:dyDescent="0.3">
      <c r="A29" s="35" t="s">
        <v>113</v>
      </c>
      <c r="B29" s="38">
        <f>400*LN(Y_H!B29/Y_H!B28)</f>
        <v>11.636757558909151</v>
      </c>
      <c r="C29" s="38">
        <f>400*LN(Y_H!C29/Y_H!C28)</f>
        <v>-14.137773886055038</v>
      </c>
      <c r="D29" s="38">
        <f>400*LN(Y_H!D29/Y_H!D28)</f>
        <v>1.1604145919224798</v>
      </c>
      <c r="E29" s="38">
        <f>400*LN(Y_H!E29/Y_H!E28)</f>
        <v>-3.8220407499161819</v>
      </c>
      <c r="F29" s="38">
        <f>400*LN(Y_H!F29/Y_H!F28)</f>
        <v>-4.3014340620668143</v>
      </c>
      <c r="G29" s="38">
        <f>400*LN(Y_H!G29/Y_H!G28)</f>
        <v>-4.0107034654879197</v>
      </c>
      <c r="H29" s="38">
        <f>400*LN(Y_H!H29/Y_H!H28)</f>
        <v>-1.9354556057699006</v>
      </c>
      <c r="I29" s="38">
        <f>400*LN(Y_H!I29/Y_H!I28)</f>
        <v>0.17604767419667058</v>
      </c>
      <c r="J29" s="38">
        <f>400*LN(Y_H!J29/Y_H!J28)</f>
        <v>17.552681323673156</v>
      </c>
      <c r="K29" s="38">
        <f>400*LN(Y_H!K29/Y_H!K28)</f>
        <v>-1.2583660788526423</v>
      </c>
      <c r="L29" s="38">
        <f>400*LN(Y_H!L29/Y_H!L28)</f>
        <v>3.8569031342367541</v>
      </c>
      <c r="M29" s="38">
        <f>400*LN(Y_H!M29/Y_H!M28)</f>
        <v>2.2261730137667657</v>
      </c>
      <c r="N29" s="38">
        <f>400*LN(Y_H!N29/Y_H!N28)</f>
        <v>-1.5416104198888703</v>
      </c>
      <c r="O29" s="38">
        <f>400*LN(Y_H!O29/Y_H!O28)</f>
        <v>3.1044416858724939</v>
      </c>
      <c r="P29" s="38">
        <f>400*LN(Y_H!P29/Y_H!P28)</f>
        <v>-8.9155124485377701</v>
      </c>
      <c r="Q29" s="38">
        <f>400*LN(Y_H!Q29/Y_H!Q28)</f>
        <v>0.72750913042941756</v>
      </c>
      <c r="R29" s="38">
        <f>400*LN(Y_H!R29/Y_H!R28)</f>
        <v>-4.8152689302364902</v>
      </c>
      <c r="S29" s="38"/>
    </row>
    <row r="30" spans="1:19" x14ac:dyDescent="0.3">
      <c r="A30" s="35" t="s">
        <v>114</v>
      </c>
      <c r="B30" s="38">
        <f>400*LN(Y_H!B30/Y_H!B29)</f>
        <v>-8.2624414190258282</v>
      </c>
      <c r="C30" s="38">
        <f>400*LN(Y_H!C30/Y_H!C29)</f>
        <v>12.352714320457906</v>
      </c>
      <c r="D30" s="38">
        <f>400*LN(Y_H!D30/Y_H!D29)</f>
        <v>-4.1979442534738496</v>
      </c>
      <c r="E30" s="38">
        <f>400*LN(Y_H!E30/Y_H!E29)</f>
        <v>1.9925646293702657</v>
      </c>
      <c r="F30" s="38">
        <f>400*LN(Y_H!F30/Y_H!F29)</f>
        <v>11.606366887676872</v>
      </c>
      <c r="G30" s="38">
        <f>400*LN(Y_H!G30/Y_H!G29)</f>
        <v>2.2909351284515567</v>
      </c>
      <c r="H30" s="38">
        <f>400*LN(Y_H!H30/Y_H!H29)</f>
        <v>26.944422446392974</v>
      </c>
      <c r="I30" s="38">
        <f>400*LN(Y_H!I30/Y_H!I29)</f>
        <v>-6.952931826989901</v>
      </c>
      <c r="J30" s="38">
        <f>400*LN(Y_H!J30/Y_H!J29)</f>
        <v>-21.756126225890455</v>
      </c>
      <c r="K30" s="38">
        <f>400*LN(Y_H!K30/Y_H!K29)</f>
        <v>-7.5963936294460872</v>
      </c>
      <c r="L30" s="38">
        <f>400*LN(Y_H!L30/Y_H!L29)</f>
        <v>-9.9470874303413641</v>
      </c>
      <c r="M30" s="38">
        <f>400*LN(Y_H!M30/Y_H!M29)</f>
        <v>1.2463589815461595</v>
      </c>
      <c r="N30" s="38">
        <f>400*LN(Y_H!N30/Y_H!N29)</f>
        <v>-5.8075536859490162</v>
      </c>
      <c r="O30" s="38">
        <f>400*LN(Y_H!O30/Y_H!O29)</f>
        <v>2.8286259272869079</v>
      </c>
      <c r="P30" s="38">
        <f>400*LN(Y_H!P30/Y_H!P29)</f>
        <v>20.87012216796974</v>
      </c>
      <c r="Q30" s="38">
        <f>400*LN(Y_H!Q30/Y_H!Q29)</f>
        <v>-0.30112822302682185</v>
      </c>
      <c r="R30" s="38">
        <f>400*LN(Y_H!R30/Y_H!R29)</f>
        <v>-7.9300792678809326</v>
      </c>
      <c r="S30" s="38"/>
    </row>
    <row r="31" spans="1:19" x14ac:dyDescent="0.3">
      <c r="A31" s="35" t="s">
        <v>115</v>
      </c>
      <c r="B31" s="38">
        <f>400*LN(Y_H!B31/Y_H!B30)</f>
        <v>-4.9487784729476845</v>
      </c>
      <c r="C31" s="38">
        <f>400*LN(Y_H!C31/Y_H!C30)</f>
        <v>-10.956029869753085</v>
      </c>
      <c r="D31" s="38">
        <f>400*LN(Y_H!D31/Y_H!D30)</f>
        <v>-2.9296811391080229</v>
      </c>
      <c r="E31" s="38">
        <f>400*LN(Y_H!E31/Y_H!E30)</f>
        <v>-2.0724041357906717</v>
      </c>
      <c r="F31" s="38">
        <f>400*LN(Y_H!F31/Y_H!F30)</f>
        <v>-3.7570641761579404</v>
      </c>
      <c r="G31" s="38">
        <f>400*LN(Y_H!G31/Y_H!G30)</f>
        <v>-3.5948585079576709</v>
      </c>
      <c r="H31" s="38">
        <f>400*LN(Y_H!H31/Y_H!H30)</f>
        <v>-1.9668342891202142</v>
      </c>
      <c r="I31" s="38">
        <f>400*LN(Y_H!I31/Y_H!I30)</f>
        <v>-6.7112952113899382</v>
      </c>
      <c r="J31" s="38">
        <f>400*LN(Y_H!J31/Y_H!J30)</f>
        <v>3.1144319784724499</v>
      </c>
      <c r="K31" s="38">
        <f>400*LN(Y_H!K31/Y_H!K30)</f>
        <v>-0.27829757703795621</v>
      </c>
      <c r="L31" s="38">
        <f>400*LN(Y_H!L31/Y_H!L30)</f>
        <v>-0.70644645888916457</v>
      </c>
      <c r="M31" s="38">
        <f>400*LN(Y_H!M31/Y_H!M30)</f>
        <v>-5.436964309240051</v>
      </c>
      <c r="N31" s="38">
        <f>400*LN(Y_H!N31/Y_H!N30)</f>
        <v>-4.0187865730370502</v>
      </c>
      <c r="O31" s="38">
        <f>400*LN(Y_H!O31/Y_H!O30)</f>
        <v>-2.1073089003461245</v>
      </c>
      <c r="P31" s="38">
        <f>400*LN(Y_H!P31/Y_H!P30)</f>
        <v>6.6131665370098096</v>
      </c>
      <c r="Q31" s="38">
        <f>400*LN(Y_H!Q31/Y_H!Q30)</f>
        <v>-0.55868317823120139</v>
      </c>
      <c r="R31" s="38">
        <f>400*LN(Y_H!R31/Y_H!R30)</f>
        <v>-1.5142781824879719</v>
      </c>
      <c r="S31" s="38"/>
    </row>
    <row r="32" spans="1:19" x14ac:dyDescent="0.3">
      <c r="A32" s="35" t="s">
        <v>116</v>
      </c>
      <c r="B32" s="38">
        <f>400*LN(Y_H!B32/Y_H!B31)</f>
        <v>1.6171445228011421</v>
      </c>
      <c r="C32" s="38">
        <f>400*LN(Y_H!C32/Y_H!C31)</f>
        <v>-0.85156250864213534</v>
      </c>
      <c r="D32" s="38">
        <f>400*LN(Y_H!D32/Y_H!D31)</f>
        <v>3.1208714070011934</v>
      </c>
      <c r="E32" s="38">
        <f>400*LN(Y_H!E32/Y_H!E31)</f>
        <v>3.6634788004657937</v>
      </c>
      <c r="F32" s="38">
        <f>400*LN(Y_H!F32/Y_H!F31)</f>
        <v>-3.0470236871645549</v>
      </c>
      <c r="G32" s="38">
        <f>400*LN(Y_H!G32/Y_H!G31)</f>
        <v>0.64140898971602811</v>
      </c>
      <c r="H32" s="38">
        <f>400*LN(Y_H!H32/Y_H!H31)</f>
        <v>5.8101052177798778</v>
      </c>
      <c r="I32" s="38">
        <f>400*LN(Y_H!I32/Y_H!I31)</f>
        <v>2.6479531332759008</v>
      </c>
      <c r="J32" s="38">
        <f>400*LN(Y_H!J32/Y_H!J31)</f>
        <v>4.5800946064918486</v>
      </c>
      <c r="K32" s="38">
        <f>400*LN(Y_H!K32/Y_H!K31)</f>
        <v>2.9436513357712717</v>
      </c>
      <c r="L32" s="38">
        <f>400*LN(Y_H!L32/Y_H!L31)</f>
        <v>-0.75170621080197797</v>
      </c>
      <c r="M32" s="38">
        <f>400*LN(Y_H!M32/Y_H!M31)</f>
        <v>-1.8261497984657287</v>
      </c>
      <c r="N32" s="38">
        <f>400*LN(Y_H!N32/Y_H!N31)</f>
        <v>-0.56766863493400199</v>
      </c>
      <c r="O32" s="38">
        <f>400*LN(Y_H!O32/Y_H!O31)</f>
        <v>2.3222535789280379</v>
      </c>
      <c r="P32" s="38">
        <f>400*LN(Y_H!P32/Y_H!P31)</f>
        <v>7.4451022407250766</v>
      </c>
      <c r="Q32" s="38">
        <f>400*LN(Y_H!Q32/Y_H!Q31)</f>
        <v>0.79012599429215002</v>
      </c>
      <c r="R32" s="38">
        <f>400*LN(Y_H!R32/Y_H!R31)</f>
        <v>3.5400185741270218</v>
      </c>
      <c r="S32" s="38"/>
    </row>
    <row r="33" spans="1:19" x14ac:dyDescent="0.3">
      <c r="A33" s="35" t="s">
        <v>117</v>
      </c>
      <c r="B33" s="38">
        <f>400*LN(Y_H!B33/Y_H!B32)</f>
        <v>11.521928053982993</v>
      </c>
      <c r="C33" s="38">
        <f>400*LN(Y_H!C33/Y_H!C32)</f>
        <v>-6.8150903014379951</v>
      </c>
      <c r="D33" s="38">
        <f>400*LN(Y_H!D33/Y_H!D32)</f>
        <v>-6.1441858266058293</v>
      </c>
      <c r="E33" s="38">
        <f>400*LN(Y_H!E33/Y_H!E32)</f>
        <v>3.0886317072141329</v>
      </c>
      <c r="F33" s="38">
        <f>400*LN(Y_H!F33/Y_H!F32)</f>
        <v>1.8832213847794641</v>
      </c>
      <c r="G33" s="38">
        <f>400*LN(Y_H!G33/Y_H!G32)</f>
        <v>3.1348879379608827</v>
      </c>
      <c r="H33" s="38">
        <f>400*LN(Y_H!H33/Y_H!H32)</f>
        <v>8.1327896747564719</v>
      </c>
      <c r="I33" s="38">
        <f>400*LN(Y_H!I33/Y_H!I32)</f>
        <v>1.3844021772605011</v>
      </c>
      <c r="J33" s="38">
        <f>400*LN(Y_H!J33/Y_H!J32)</f>
        <v>5.0158783182998237</v>
      </c>
      <c r="K33" s="38">
        <f>400*LN(Y_H!K33/Y_H!K32)</f>
        <v>6.4688093952683934E-2</v>
      </c>
      <c r="L33" s="38">
        <f>400*LN(Y_H!L33/Y_H!L32)</f>
        <v>6.1905472471633916</v>
      </c>
      <c r="M33" s="38">
        <f>400*LN(Y_H!M33/Y_H!M32)</f>
        <v>2.150073585185166</v>
      </c>
      <c r="N33" s="38">
        <f>400*LN(Y_H!N33/Y_H!N32)</f>
        <v>1.0520124417962671</v>
      </c>
      <c r="O33" s="38">
        <f>400*LN(Y_H!O33/Y_H!O32)</f>
        <v>-2.6596693497570056</v>
      </c>
      <c r="P33" s="38">
        <f>400*LN(Y_H!P33/Y_H!P32)</f>
        <v>-1.0604962099376654</v>
      </c>
      <c r="Q33" s="38">
        <f>400*LN(Y_H!Q33/Y_H!Q32)</f>
        <v>0.96085301869579343</v>
      </c>
      <c r="R33" s="38">
        <f>400*LN(Y_H!R33/Y_H!R32)</f>
        <v>3.9534607859325055</v>
      </c>
      <c r="S33" s="38"/>
    </row>
    <row r="34" spans="1:19" x14ac:dyDescent="0.3">
      <c r="A34" s="35" t="s">
        <v>118</v>
      </c>
      <c r="B34" s="38">
        <f>400*LN(Y_H!B34/Y_H!B33)</f>
        <v>-17.305155935037412</v>
      </c>
      <c r="C34" s="38">
        <f>400*LN(Y_H!C34/Y_H!C33)</f>
        <v>-16.800244319920342</v>
      </c>
      <c r="D34" s="38">
        <f>400*LN(Y_H!D34/Y_H!D33)</f>
        <v>-2.957827855180982</v>
      </c>
      <c r="E34" s="38">
        <f>400*LN(Y_H!E34/Y_H!E33)</f>
        <v>-5.9553279151711331</v>
      </c>
      <c r="F34" s="38">
        <f>400*LN(Y_H!F34/Y_H!F33)</f>
        <v>2.3840834400713362</v>
      </c>
      <c r="G34" s="38">
        <f>400*LN(Y_H!G34/Y_H!G33)</f>
        <v>-2.941574588705528</v>
      </c>
      <c r="H34" s="38">
        <f>400*LN(Y_H!H34/Y_H!H33)</f>
        <v>-9.8737580643147549</v>
      </c>
      <c r="I34" s="38">
        <f>400*LN(Y_H!I34/Y_H!I33)</f>
        <v>-3.7170727301264828</v>
      </c>
      <c r="J34" s="38">
        <f>400*LN(Y_H!J34/Y_H!J33)</f>
        <v>8.9780268104892968</v>
      </c>
      <c r="K34" s="38">
        <f>400*LN(Y_H!K34/Y_H!K33)</f>
        <v>0.66655092855797471</v>
      </c>
      <c r="L34" s="38">
        <f>400*LN(Y_H!L34/Y_H!L33)</f>
        <v>-2.7394126743552425</v>
      </c>
      <c r="M34" s="38">
        <f>400*LN(Y_H!M34/Y_H!M33)</f>
        <v>-1.5615352597738945</v>
      </c>
      <c r="N34" s="38">
        <f>400*LN(Y_H!N34/Y_H!N33)</f>
        <v>-1.3248212784112807</v>
      </c>
      <c r="O34" s="38">
        <f>400*LN(Y_H!O34/Y_H!O33)</f>
        <v>-5.3393130302693086</v>
      </c>
      <c r="P34" s="38">
        <f>400*LN(Y_H!P34/Y_H!P33)</f>
        <v>-5.6027019167969572</v>
      </c>
      <c r="Q34" s="38">
        <f>400*LN(Y_H!Q34/Y_H!Q33)</f>
        <v>-1.8322631983356805</v>
      </c>
      <c r="R34" s="38">
        <f>400*LN(Y_H!R34/Y_H!R33)</f>
        <v>-1.7977771423855635</v>
      </c>
      <c r="S34" s="38"/>
    </row>
    <row r="35" spans="1:19" x14ac:dyDescent="0.3">
      <c r="A35" s="35" t="s">
        <v>119</v>
      </c>
      <c r="B35" s="38">
        <f>400*LN(Y_H!B35/Y_H!B34)</f>
        <v>15.992912629722248</v>
      </c>
      <c r="C35" s="38">
        <f>400*LN(Y_H!C35/Y_H!C34)</f>
        <v>6.3661914100172829</v>
      </c>
      <c r="D35" s="38">
        <f>400*LN(Y_H!D35/Y_H!D34)</f>
        <v>-2.8620086430296654</v>
      </c>
      <c r="E35" s="38">
        <f>400*LN(Y_H!E35/Y_H!E34)</f>
        <v>5.7102858001111327</v>
      </c>
      <c r="F35" s="38">
        <f>400*LN(Y_H!F35/Y_H!F34)</f>
        <v>1.3515324960633277</v>
      </c>
      <c r="G35" s="38">
        <f>400*LN(Y_H!G35/Y_H!G34)</f>
        <v>-1.1179088067208198</v>
      </c>
      <c r="H35" s="38">
        <f>400*LN(Y_H!H35/Y_H!H34)</f>
        <v>7.0267315886444859</v>
      </c>
      <c r="I35" s="38">
        <f>400*LN(Y_H!I35/Y_H!I34)</f>
        <v>3.4810646330010395</v>
      </c>
      <c r="J35" s="38">
        <f>400*LN(Y_H!J35/Y_H!J34)</f>
        <v>-7.7984736900970058</v>
      </c>
      <c r="K35" s="38">
        <f>400*LN(Y_H!K35/Y_H!K34)</f>
        <v>-0.21778301169578612</v>
      </c>
      <c r="L35" s="38">
        <f>400*LN(Y_H!L35/Y_H!L34)</f>
        <v>-3.5211407834887338</v>
      </c>
      <c r="M35" s="38">
        <f>400*LN(Y_H!M35/Y_H!M34)</f>
        <v>0.2255109716210239</v>
      </c>
      <c r="N35" s="38">
        <f>400*LN(Y_H!N35/Y_H!N34)</f>
        <v>5.1170215291179888</v>
      </c>
      <c r="O35" s="38">
        <f>400*LN(Y_H!O35/Y_H!O34)</f>
        <v>1.3478614023867115</v>
      </c>
      <c r="P35" s="38">
        <f>400*LN(Y_H!P35/Y_H!P34)</f>
        <v>8.8565537731837516</v>
      </c>
      <c r="Q35" s="38">
        <f>400*LN(Y_H!Q35/Y_H!Q34)</f>
        <v>0.19294259492553351</v>
      </c>
      <c r="R35" s="38">
        <f>400*LN(Y_H!R35/Y_H!R34)</f>
        <v>2.5976594175200289</v>
      </c>
      <c r="S35" s="38"/>
    </row>
    <row r="36" spans="1:19" x14ac:dyDescent="0.3">
      <c r="A36" s="35" t="s">
        <v>120</v>
      </c>
      <c r="B36" s="38">
        <f>400*LN(Y_H!B36/Y_H!B35)</f>
        <v>17.880319978990816</v>
      </c>
      <c r="C36" s="38">
        <f>400*LN(Y_H!C36/Y_H!C35)</f>
        <v>8.0185246319854606</v>
      </c>
      <c r="D36" s="38">
        <f>400*LN(Y_H!D36/Y_H!D35)</f>
        <v>-8.6995726233525268</v>
      </c>
      <c r="E36" s="38">
        <f>400*LN(Y_H!E36/Y_H!E35)</f>
        <v>11.42268220148868</v>
      </c>
      <c r="F36" s="38">
        <f>400*LN(Y_H!F36/Y_H!F35)</f>
        <v>1.1596453675341873</v>
      </c>
      <c r="G36" s="38">
        <f>400*LN(Y_H!G36/Y_H!G35)</f>
        <v>3.5201242998380446</v>
      </c>
      <c r="H36" s="38">
        <f>400*LN(Y_H!H36/Y_H!H35)</f>
        <v>2.4476809870665583</v>
      </c>
      <c r="I36" s="38">
        <f>400*LN(Y_H!I36/Y_H!I35)</f>
        <v>8.7951920025120316</v>
      </c>
      <c r="J36" s="38">
        <f>400*LN(Y_H!J36/Y_H!J35)</f>
        <v>8.0489316682014014</v>
      </c>
      <c r="K36" s="38">
        <f>400*LN(Y_H!K36/Y_H!K35)</f>
        <v>-0.28557182206455806</v>
      </c>
      <c r="L36" s="38">
        <f>400*LN(Y_H!L36/Y_H!L35)</f>
        <v>-0.20419044234654304</v>
      </c>
      <c r="M36" s="38">
        <f>400*LN(Y_H!M36/Y_H!M35)</f>
        <v>3.721634719504527</v>
      </c>
      <c r="N36" s="38">
        <f>400*LN(Y_H!N36/Y_H!N35)</f>
        <v>6.1792341959909525</v>
      </c>
      <c r="O36" s="38">
        <f>400*LN(Y_H!O36/Y_H!O35)</f>
        <v>7.4206213156471179</v>
      </c>
      <c r="P36" s="38">
        <f>400*LN(Y_H!P36/Y_H!P35)</f>
        <v>-1.8847254101588347</v>
      </c>
      <c r="Q36" s="38">
        <f>400*LN(Y_H!Q36/Y_H!Q35)</f>
        <v>2.7139103300848255</v>
      </c>
      <c r="R36" s="38">
        <f>400*LN(Y_H!R36/Y_H!R35)</f>
        <v>-1.6005301335323767</v>
      </c>
      <c r="S36" s="38"/>
    </row>
    <row r="37" spans="1:19" x14ac:dyDescent="0.3">
      <c r="A37" s="35" t="s">
        <v>121</v>
      </c>
      <c r="B37" s="38">
        <f>400*LN(Y_H!B37/Y_H!B36)</f>
        <v>27.670828265785762</v>
      </c>
      <c r="C37" s="38">
        <f>400*LN(Y_H!C37/Y_H!C36)</f>
        <v>-2.0013361062215367</v>
      </c>
      <c r="D37" s="38">
        <f>400*LN(Y_H!D37/Y_H!D36)</f>
        <v>2.8451255281883707</v>
      </c>
      <c r="E37" s="38">
        <f>400*LN(Y_H!E37/Y_H!E36)</f>
        <v>1.3655864388238526</v>
      </c>
      <c r="F37" s="38">
        <f>400*LN(Y_H!F37/Y_H!F36)</f>
        <v>-6.7591600779755927</v>
      </c>
      <c r="G37" s="38">
        <f>400*LN(Y_H!G37/Y_H!G36)</f>
        <v>-8.0435422652346578</v>
      </c>
      <c r="H37" s="38">
        <f>400*LN(Y_H!H37/Y_H!H36)</f>
        <v>5.1155314099770033</v>
      </c>
      <c r="I37" s="38">
        <f>400*LN(Y_H!I37/Y_H!I36)</f>
        <v>-1.3730551003029898</v>
      </c>
      <c r="J37" s="38">
        <f>400*LN(Y_H!J37/Y_H!J36)</f>
        <v>-2.2708603294377352</v>
      </c>
      <c r="K37" s="38">
        <f>400*LN(Y_H!K37/Y_H!K36)</f>
        <v>-1.2962278500758284</v>
      </c>
      <c r="L37" s="38">
        <f>400*LN(Y_H!L37/Y_H!L36)</f>
        <v>-6.5537995341446109</v>
      </c>
      <c r="M37" s="38">
        <f>400*LN(Y_H!M37/Y_H!M36)</f>
        <v>-2.2431491868679077</v>
      </c>
      <c r="N37" s="38">
        <f>400*LN(Y_H!N37/Y_H!N36)</f>
        <v>-1.2486572404542724</v>
      </c>
      <c r="O37" s="38">
        <f>400*LN(Y_H!O37/Y_H!O36)</f>
        <v>-4.0392386074434397</v>
      </c>
      <c r="P37" s="38">
        <f>400*LN(Y_H!P37/Y_H!P36)</f>
        <v>-2.4521624043934569</v>
      </c>
      <c r="Q37" s="38">
        <f>400*LN(Y_H!Q37/Y_H!Q36)</f>
        <v>-0.496980055587391</v>
      </c>
      <c r="R37" s="38">
        <f>400*LN(Y_H!R37/Y_H!R36)</f>
        <v>-1.727035494068258</v>
      </c>
      <c r="S37" s="38"/>
    </row>
    <row r="38" spans="1:19" x14ac:dyDescent="0.3">
      <c r="A38" s="35" t="s">
        <v>122</v>
      </c>
      <c r="B38" s="38">
        <f>400*LN(Y_H!B38/Y_H!B37)</f>
        <v>36.54896863099404</v>
      </c>
      <c r="C38" s="38">
        <f>400*LN(Y_H!C38/Y_H!C37)</f>
        <v>-29.9933075796461</v>
      </c>
      <c r="D38" s="38">
        <f>400*LN(Y_H!D38/Y_H!D37)</f>
        <v>-2.0849657978671363</v>
      </c>
      <c r="E38" s="38">
        <f>400*LN(Y_H!E38/Y_H!E37)</f>
        <v>4.1929311937285583</v>
      </c>
      <c r="F38" s="38">
        <f>400*LN(Y_H!F38/Y_H!F37)</f>
        <v>5.9519334789078542</v>
      </c>
      <c r="G38" s="38">
        <f>400*LN(Y_H!G38/Y_H!G37)</f>
        <v>-8.5896585728279522</v>
      </c>
      <c r="H38" s="38">
        <f>400*LN(Y_H!H38/Y_H!H37)</f>
        <v>17.654181059708659</v>
      </c>
      <c r="I38" s="38">
        <f>400*LN(Y_H!I38/Y_H!I37)</f>
        <v>3.0739375313230028E-2</v>
      </c>
      <c r="J38" s="38">
        <f>400*LN(Y_H!J38/Y_H!J37)</f>
        <v>3.4032025226572316</v>
      </c>
      <c r="K38" s="38">
        <f>400*LN(Y_H!K38/Y_H!K37)</f>
        <v>8.7774916211577958E-2</v>
      </c>
      <c r="L38" s="38">
        <f>400*LN(Y_H!L38/Y_H!L37)</f>
        <v>-7.317258629349455</v>
      </c>
      <c r="M38" s="38">
        <f>400*LN(Y_H!M38/Y_H!M37)</f>
        <v>4.984743311652216</v>
      </c>
      <c r="N38" s="38">
        <f>400*LN(Y_H!N38/Y_H!N37)</f>
        <v>-2.7592575358969662</v>
      </c>
      <c r="O38" s="38">
        <f>400*LN(Y_H!O38/Y_H!O37)</f>
        <v>2.5102179695325808</v>
      </c>
      <c r="P38" s="38">
        <f>400*LN(Y_H!P38/Y_H!P37)</f>
        <v>4.3309210009956178</v>
      </c>
      <c r="Q38" s="38">
        <f>400*LN(Y_H!Q38/Y_H!Q37)</f>
        <v>2.4708175207629548</v>
      </c>
      <c r="R38" s="38">
        <f>400*LN(Y_H!R38/Y_H!R37)</f>
        <v>-0.35931119698487091</v>
      </c>
      <c r="S38" s="38"/>
    </row>
    <row r="39" spans="1:19" x14ac:dyDescent="0.3">
      <c r="A39" s="35" t="s">
        <v>123</v>
      </c>
      <c r="B39" s="38">
        <f>400*LN(Y_H!B39/Y_H!B38)</f>
        <v>-11.57262787938123</v>
      </c>
      <c r="C39" s="38">
        <f>400*LN(Y_H!C39/Y_H!C38)</f>
        <v>24.537873365301891</v>
      </c>
      <c r="D39" s="38">
        <f>400*LN(Y_H!D39/Y_H!D38)</f>
        <v>4.732098614912271</v>
      </c>
      <c r="E39" s="38">
        <f>400*LN(Y_H!E39/Y_H!E38)</f>
        <v>4.0200184620846446</v>
      </c>
      <c r="F39" s="38">
        <f>400*LN(Y_H!F39/Y_H!F38)</f>
        <v>5.1048691604744656</v>
      </c>
      <c r="G39" s="38">
        <f>400*LN(Y_H!G39/Y_H!G38)</f>
        <v>4.0877854907242579</v>
      </c>
      <c r="H39" s="38">
        <f>400*LN(Y_H!H39/Y_H!H38)</f>
        <v>9.7565695010774007</v>
      </c>
      <c r="I39" s="38">
        <f>400*LN(Y_H!I39/Y_H!I38)</f>
        <v>-1.1077701606897128</v>
      </c>
      <c r="J39" s="38">
        <f>400*LN(Y_H!J39/Y_H!J38)</f>
        <v>-3.5141646489546945</v>
      </c>
      <c r="K39" s="38">
        <f>400*LN(Y_H!K39/Y_H!K38)</f>
        <v>-0.87179756213999116</v>
      </c>
      <c r="L39" s="38">
        <f>400*LN(Y_H!L39/Y_H!L38)</f>
        <v>-7.9691472802090626</v>
      </c>
      <c r="M39" s="38">
        <f>400*LN(Y_H!M39/Y_H!M38)</f>
        <v>1.7386704385536029</v>
      </c>
      <c r="N39" s="38">
        <f>400*LN(Y_H!N39/Y_H!N38)</f>
        <v>-0.38287474087316536</v>
      </c>
      <c r="O39" s="38">
        <f>400*LN(Y_H!O39/Y_H!O38)</f>
        <v>0.68058905369552902</v>
      </c>
      <c r="P39" s="38">
        <f>400*LN(Y_H!P39/Y_H!P38)</f>
        <v>-2.764181008329329</v>
      </c>
      <c r="Q39" s="38">
        <f>400*LN(Y_H!Q39/Y_H!Q38)</f>
        <v>-1.0434888792424932</v>
      </c>
      <c r="R39" s="38">
        <f>400*LN(Y_H!R39/Y_H!R38)</f>
        <v>-1.0369745164442101</v>
      </c>
      <c r="S39" s="38"/>
    </row>
    <row r="40" spans="1:19" x14ac:dyDescent="0.3">
      <c r="A40" s="35" t="s">
        <v>124</v>
      </c>
      <c r="B40" s="38">
        <f>400*LN(Y_H!B40/Y_H!B39)</f>
        <v>30.062065411805154</v>
      </c>
      <c r="C40" s="38">
        <f>400*LN(Y_H!C40/Y_H!C39)</f>
        <v>5.1827753120877293</v>
      </c>
      <c r="D40" s="38">
        <f>400*LN(Y_H!D40/Y_H!D39)</f>
        <v>-2.1098174500525113</v>
      </c>
      <c r="E40" s="38">
        <f>400*LN(Y_H!E40/Y_H!E39)</f>
        <v>0.11796216858205952</v>
      </c>
      <c r="F40" s="38">
        <f>400*LN(Y_H!F40/Y_H!F39)</f>
        <v>1.7733985710465943</v>
      </c>
      <c r="G40" s="38">
        <f>400*LN(Y_H!G40/Y_H!G39)</f>
        <v>1.2041115093907677</v>
      </c>
      <c r="H40" s="38">
        <f>400*LN(Y_H!H40/Y_H!H39)</f>
        <v>11.366937640796086</v>
      </c>
      <c r="I40" s="38">
        <f>400*LN(Y_H!I40/Y_H!I39)</f>
        <v>1.4778816620227495</v>
      </c>
      <c r="J40" s="38">
        <f>400*LN(Y_H!J40/Y_H!J39)</f>
        <v>-2.7269694113978589</v>
      </c>
      <c r="K40" s="38">
        <f>400*LN(Y_H!K40/Y_H!K39)</f>
        <v>-0.81359400391435921</v>
      </c>
      <c r="L40" s="38">
        <f>400*LN(Y_H!L40/Y_H!L39)</f>
        <v>-3.6145872644870325</v>
      </c>
      <c r="M40" s="38">
        <f>400*LN(Y_H!M40/Y_H!M39)</f>
        <v>-0.83385652116304454</v>
      </c>
      <c r="N40" s="38">
        <f>400*LN(Y_H!N40/Y_H!N39)</f>
        <v>-3.7324631842079974</v>
      </c>
      <c r="O40" s="38">
        <f>400*LN(Y_H!O40/Y_H!O39)</f>
        <v>1.0214635879383858</v>
      </c>
      <c r="P40" s="38">
        <f>400*LN(Y_H!P40/Y_H!P39)</f>
        <v>-5.241190567034959</v>
      </c>
      <c r="Q40" s="38">
        <f>400*LN(Y_H!Q40/Y_H!Q39)</f>
        <v>0.66829537354730939</v>
      </c>
      <c r="R40" s="38">
        <f>400*LN(Y_H!R40/Y_H!R39)</f>
        <v>-7.8569656594224924</v>
      </c>
      <c r="S40" s="38"/>
    </row>
    <row r="41" spans="1:19" x14ac:dyDescent="0.3">
      <c r="A41" s="35" t="s">
        <v>125</v>
      </c>
      <c r="B41" s="38">
        <f>400*LN(Y_H!B41/Y_H!B40)</f>
        <v>19.21640232418315</v>
      </c>
      <c r="C41" s="38">
        <f>400*LN(Y_H!C41/Y_H!C40)</f>
        <v>0.56696142470093769</v>
      </c>
      <c r="D41" s="38">
        <f>400*LN(Y_H!D41/Y_H!D40)</f>
        <v>-6.9855215095110541</v>
      </c>
      <c r="E41" s="38">
        <f>400*LN(Y_H!E41/Y_H!E40)</f>
        <v>-5.1687722784683663</v>
      </c>
      <c r="F41" s="38">
        <f>400*LN(Y_H!F41/Y_H!F40)</f>
        <v>2.1255716238599027</v>
      </c>
      <c r="G41" s="38">
        <f>400*LN(Y_H!G41/Y_H!G40)</f>
        <v>-1.9865237579164352</v>
      </c>
      <c r="H41" s="38">
        <f>400*LN(Y_H!H41/Y_H!H40)</f>
        <v>13.774423987071751</v>
      </c>
      <c r="I41" s="38">
        <f>400*LN(Y_H!I41/Y_H!I40)</f>
        <v>-0.38684871625639694</v>
      </c>
      <c r="J41" s="38">
        <f>400*LN(Y_H!J41/Y_H!J40)</f>
        <v>2.7542373102886186</v>
      </c>
      <c r="K41" s="38">
        <f>400*LN(Y_H!K41/Y_H!K40)</f>
        <v>-6.1184313666509986</v>
      </c>
      <c r="L41" s="38">
        <f>400*LN(Y_H!L41/Y_H!L40)</f>
        <v>0.81055223775719498</v>
      </c>
      <c r="M41" s="38">
        <f>400*LN(Y_H!M41/Y_H!M40)</f>
        <v>-3.4845694407811698</v>
      </c>
      <c r="N41" s="38">
        <f>400*LN(Y_H!N41/Y_H!N40)</f>
        <v>-3.5872229637533346</v>
      </c>
      <c r="O41" s="38">
        <f>400*LN(Y_H!O41/Y_H!O40)</f>
        <v>-1.3275338928765126</v>
      </c>
      <c r="P41" s="38">
        <f>400*LN(Y_H!P41/Y_H!P40)</f>
        <v>-8.2681266585429416</v>
      </c>
      <c r="Q41" s="38">
        <f>400*LN(Y_H!Q41/Y_H!Q40)</f>
        <v>-0.56844510801633696</v>
      </c>
      <c r="R41" s="38">
        <f>400*LN(Y_H!R41/Y_H!R40)</f>
        <v>-0.71048786949160636</v>
      </c>
      <c r="S41" s="38"/>
    </row>
    <row r="42" spans="1:19" x14ac:dyDescent="0.3">
      <c r="A42" s="35" t="s">
        <v>126</v>
      </c>
      <c r="B42" s="38">
        <f>400*LN(Y_H!B42/Y_H!B41)</f>
        <v>61.807615077307396</v>
      </c>
      <c r="C42" s="38">
        <f>400*LN(Y_H!C42/Y_H!C41)</f>
        <v>10.002605997978748</v>
      </c>
      <c r="D42" s="38">
        <f>400*LN(Y_H!D42/Y_H!D41)</f>
        <v>7.9553351121098963</v>
      </c>
      <c r="E42" s="38">
        <f>400*LN(Y_H!E42/Y_H!E41)</f>
        <v>-5.7349481867651164</v>
      </c>
      <c r="F42" s="38">
        <f>400*LN(Y_H!F42/Y_H!F41)</f>
        <v>5.5585252272852337</v>
      </c>
      <c r="G42" s="38">
        <f>400*LN(Y_H!G42/Y_H!G41)</f>
        <v>-9.1191939093321039</v>
      </c>
      <c r="H42" s="38">
        <f>400*LN(Y_H!H42/Y_H!H41)</f>
        <v>7.3434197344667096</v>
      </c>
      <c r="I42" s="38">
        <f>400*LN(Y_H!I42/Y_H!I41)</f>
        <v>2.6524567623148005</v>
      </c>
      <c r="J42" s="38">
        <f>400*LN(Y_H!J42/Y_H!J41)</f>
        <v>-4.2360797943275763</v>
      </c>
      <c r="K42" s="38">
        <f>400*LN(Y_H!K42/Y_H!K41)</f>
        <v>-0.41591357574475574</v>
      </c>
      <c r="L42" s="38">
        <f>400*LN(Y_H!L42/Y_H!L41)</f>
        <v>5.6601357157658283</v>
      </c>
      <c r="M42" s="38">
        <f>400*LN(Y_H!M42/Y_H!M41)</f>
        <v>-2.8574705240361764</v>
      </c>
      <c r="N42" s="38">
        <f>400*LN(Y_H!N42/Y_H!N41)</f>
        <v>-1.5249674229629502</v>
      </c>
      <c r="O42" s="38">
        <f>400*LN(Y_H!O42/Y_H!O41)</f>
        <v>1.8426276950729032</v>
      </c>
      <c r="P42" s="38">
        <f>400*LN(Y_H!P42/Y_H!P41)</f>
        <v>1.6147596952180332</v>
      </c>
      <c r="Q42" s="38">
        <f>400*LN(Y_H!Q42/Y_H!Q41)</f>
        <v>2.0461838257715286</v>
      </c>
      <c r="R42" s="38">
        <f>400*LN(Y_H!R42/Y_H!R41)</f>
        <v>-1.718020805315791</v>
      </c>
      <c r="S42" s="38"/>
    </row>
    <row r="43" spans="1:19" x14ac:dyDescent="0.3">
      <c r="A43" s="35" t="s">
        <v>127</v>
      </c>
      <c r="B43" s="38">
        <f>400*LN(Y_H!B43/Y_H!B42)</f>
        <v>-24.707146323709782</v>
      </c>
      <c r="C43" s="38">
        <f>400*LN(Y_H!C43/Y_H!C42)</f>
        <v>0.87325203462201673</v>
      </c>
      <c r="D43" s="38">
        <f>400*LN(Y_H!D43/Y_H!D42)</f>
        <v>-4.7798561380471263</v>
      </c>
      <c r="E43" s="38">
        <f>400*LN(Y_H!E43/Y_H!E42)</f>
        <v>2.2395670284886369</v>
      </c>
      <c r="F43" s="38">
        <f>400*LN(Y_H!F43/Y_H!F42)</f>
        <v>1.6099263603051113</v>
      </c>
      <c r="G43" s="38">
        <f>400*LN(Y_H!G43/Y_H!G42)</f>
        <v>6.195329325923761</v>
      </c>
      <c r="H43" s="38">
        <f>400*LN(Y_H!H43/Y_H!H42)</f>
        <v>3.3929509380114271</v>
      </c>
      <c r="I43" s="38">
        <f>400*LN(Y_H!I43/Y_H!I42)</f>
        <v>-0.83795912201433453</v>
      </c>
      <c r="J43" s="38">
        <f>400*LN(Y_H!J43/Y_H!J42)</f>
        <v>-1.3947450178245124</v>
      </c>
      <c r="K43" s="38">
        <f>400*LN(Y_H!K43/Y_H!K42)</f>
        <v>-0.38294885870000739</v>
      </c>
      <c r="L43" s="38">
        <f>400*LN(Y_H!L43/Y_H!L42)</f>
        <v>1.3348505994351345</v>
      </c>
      <c r="M43" s="38">
        <f>400*LN(Y_H!M43/Y_H!M42)</f>
        <v>-1.8312399917228994</v>
      </c>
      <c r="N43" s="38">
        <f>400*LN(Y_H!N43/Y_H!N42)</f>
        <v>-2.2834103519299132</v>
      </c>
      <c r="O43" s="38">
        <f>400*LN(Y_H!O43/Y_H!O42)</f>
        <v>-1.1838887839272016</v>
      </c>
      <c r="P43" s="38">
        <f>400*LN(Y_H!P43/Y_H!P42)</f>
        <v>2.6091487559258528</v>
      </c>
      <c r="Q43" s="38">
        <f>400*LN(Y_H!Q43/Y_H!Q42)</f>
        <v>-0.58350814991647748</v>
      </c>
      <c r="R43" s="38">
        <f>400*LN(Y_H!R43/Y_H!R42)</f>
        <v>3.382586657724203</v>
      </c>
      <c r="S43" s="38"/>
    </row>
    <row r="44" spans="1:19" x14ac:dyDescent="0.3">
      <c r="A44" s="35" t="s">
        <v>128</v>
      </c>
      <c r="B44" s="38">
        <f>400*LN(Y_H!B44/Y_H!B43)</f>
        <v>-4.1556272921360762</v>
      </c>
      <c r="C44" s="38">
        <f>400*LN(Y_H!C44/Y_H!C43)</f>
        <v>8.3514516359205349</v>
      </c>
      <c r="D44" s="38">
        <f>400*LN(Y_H!D44/Y_H!D43)</f>
        <v>6.9919075022987887E-2</v>
      </c>
      <c r="E44" s="38">
        <f>400*LN(Y_H!E44/Y_H!E43)</f>
        <v>4.0801712313107075</v>
      </c>
      <c r="F44" s="38">
        <f>400*LN(Y_H!F44/Y_H!F43)</f>
        <v>4.6689433722683713</v>
      </c>
      <c r="G44" s="38">
        <f>400*LN(Y_H!G44/Y_H!G43)</f>
        <v>-3.5753443418506095</v>
      </c>
      <c r="H44" s="38">
        <f>400*LN(Y_H!H44/Y_H!H43)</f>
        <v>3.4121943971054467</v>
      </c>
      <c r="I44" s="38">
        <f>400*LN(Y_H!I44/Y_H!I43)</f>
        <v>-3.1137697677088125</v>
      </c>
      <c r="J44" s="38">
        <f>400*LN(Y_H!J44/Y_H!J43)</f>
        <v>-2.6975989642745124</v>
      </c>
      <c r="K44" s="38">
        <f>400*LN(Y_H!K44/Y_H!K43)</f>
        <v>3.4975123181546546</v>
      </c>
      <c r="L44" s="38">
        <f>400*LN(Y_H!L44/Y_H!L43)</f>
        <v>-2.6986954879746557E-2</v>
      </c>
      <c r="M44" s="38">
        <f>400*LN(Y_H!M44/Y_H!M43)</f>
        <v>-1.402670472532479</v>
      </c>
      <c r="N44" s="38">
        <f>400*LN(Y_H!N44/Y_H!N43)</f>
        <v>-1.6672459843842464</v>
      </c>
      <c r="O44" s="38">
        <f>400*LN(Y_H!O44/Y_H!O43)</f>
        <v>4.4882331748643161</v>
      </c>
      <c r="P44" s="38">
        <f>400*LN(Y_H!P44/Y_H!P43)</f>
        <v>-1.2717573083517559</v>
      </c>
      <c r="Q44" s="38">
        <f>400*LN(Y_H!Q44/Y_H!Q43)</f>
        <v>-4.2627390499652762</v>
      </c>
      <c r="R44" s="38">
        <f>400*LN(Y_H!R44/Y_H!R43)</f>
        <v>0.26177509993818648</v>
      </c>
      <c r="S44" s="38"/>
    </row>
    <row r="45" spans="1:19" x14ac:dyDescent="0.3">
      <c r="A45" s="35" t="s">
        <v>129</v>
      </c>
      <c r="B45" s="38">
        <f>400*LN(Y_H!B45/Y_H!B44)</f>
        <v>-4.587132456928841</v>
      </c>
      <c r="C45" s="38">
        <f>400*LN(Y_H!C45/Y_H!C44)</f>
        <v>-3.7609614886351976</v>
      </c>
      <c r="D45" s="38">
        <f>400*LN(Y_H!D45/Y_H!D44)</f>
        <v>0.99641417556306477</v>
      </c>
      <c r="E45" s="38">
        <f>400*LN(Y_H!E45/Y_H!E44)</f>
        <v>-3.4874723675201764</v>
      </c>
      <c r="F45" s="38">
        <f>400*LN(Y_H!F45/Y_H!F44)</f>
        <v>3.2475969641662465</v>
      </c>
      <c r="G45" s="38">
        <f>400*LN(Y_H!G45/Y_H!G44)</f>
        <v>5.5551538494604689</v>
      </c>
      <c r="H45" s="38">
        <f>400*LN(Y_H!H45/Y_H!H44)</f>
        <v>0.4683520280632682</v>
      </c>
      <c r="I45" s="38">
        <f>400*LN(Y_H!I45/Y_H!I44)</f>
        <v>3.1622711200425933</v>
      </c>
      <c r="J45" s="38">
        <f>400*LN(Y_H!J45/Y_H!J44)</f>
        <v>4.7916700450090586</v>
      </c>
      <c r="K45" s="38">
        <f>400*LN(Y_H!K45/Y_H!K44)</f>
        <v>4.6622212658425539</v>
      </c>
      <c r="L45" s="38">
        <f>400*LN(Y_H!L45/Y_H!L44)</f>
        <v>9.0845453184682867</v>
      </c>
      <c r="M45" s="38">
        <f>400*LN(Y_H!M45/Y_H!M44)</f>
        <v>3.853193907151538</v>
      </c>
      <c r="N45" s="38">
        <f>400*LN(Y_H!N45/Y_H!N44)</f>
        <v>-1.7600505948094087</v>
      </c>
      <c r="O45" s="38">
        <f>400*LN(Y_H!O45/Y_H!O44)</f>
        <v>1.0967042972317065</v>
      </c>
      <c r="P45" s="38">
        <f>400*LN(Y_H!P45/Y_H!P44)</f>
        <v>-5.3105154530080148</v>
      </c>
      <c r="Q45" s="38">
        <f>400*LN(Y_H!Q45/Y_H!Q44)</f>
        <v>0.8832818127036457</v>
      </c>
      <c r="R45" s="38">
        <f>400*LN(Y_H!R45/Y_H!R44)</f>
        <v>1.6898114483902136</v>
      </c>
      <c r="S45" s="38"/>
    </row>
    <row r="46" spans="1:19" x14ac:dyDescent="0.3">
      <c r="A46" s="35" t="s">
        <v>130</v>
      </c>
      <c r="B46" s="38">
        <f>400*LN(Y_H!B46/Y_H!B45)</f>
        <v>-7.0832341859396308</v>
      </c>
      <c r="C46" s="38">
        <f>400*LN(Y_H!C46/Y_H!C45)</f>
        <v>-3.2975079376045833</v>
      </c>
      <c r="D46" s="38">
        <f>400*LN(Y_H!D46/Y_H!D45)</f>
        <v>5.9233956457484709</v>
      </c>
      <c r="E46" s="38">
        <f>400*LN(Y_H!E46/Y_H!E45)</f>
        <v>4.0051721596650238E-3</v>
      </c>
      <c r="F46" s="38">
        <f>400*LN(Y_H!F46/Y_H!F45)</f>
        <v>1.8437092620095499</v>
      </c>
      <c r="G46" s="38">
        <f>400*LN(Y_H!G46/Y_H!G45)</f>
        <v>2.5937859966741068</v>
      </c>
      <c r="H46" s="38">
        <f>400*LN(Y_H!H46/Y_H!H45)</f>
        <v>3.3095989693001586</v>
      </c>
      <c r="I46" s="38">
        <f>400*LN(Y_H!I46/Y_H!I45)</f>
        <v>-0.77871848362742047</v>
      </c>
      <c r="J46" s="38">
        <f>400*LN(Y_H!J46/Y_H!J45)</f>
        <v>5.179751161125739</v>
      </c>
      <c r="K46" s="38">
        <f>400*LN(Y_H!K46/Y_H!K45)</f>
        <v>8.1861086900998572</v>
      </c>
      <c r="L46" s="38">
        <f>400*LN(Y_H!L46/Y_H!L45)</f>
        <v>-6.6015236218503333</v>
      </c>
      <c r="M46" s="38">
        <f>400*LN(Y_H!M46/Y_H!M45)</f>
        <v>1.6487512186419579</v>
      </c>
      <c r="N46" s="38">
        <f>400*LN(Y_H!N46/Y_H!N45)</f>
        <v>-0.1960628160857539</v>
      </c>
      <c r="O46" s="38">
        <f>400*LN(Y_H!O46/Y_H!O45)</f>
        <v>4.3134680229178963</v>
      </c>
      <c r="P46" s="38">
        <f>400*LN(Y_H!P46/Y_H!P45)</f>
        <v>3.8661729536135545</v>
      </c>
      <c r="Q46" s="38">
        <f>400*LN(Y_H!Q46/Y_H!Q45)</f>
        <v>-0.77033178356811871</v>
      </c>
      <c r="R46" s="38">
        <f>400*LN(Y_H!R46/Y_H!R45)</f>
        <v>-3.077713011421185</v>
      </c>
      <c r="S46" s="38"/>
    </row>
    <row r="47" spans="1:19" x14ac:dyDescent="0.3">
      <c r="A47" s="35" t="s">
        <v>131</v>
      </c>
      <c r="B47" s="38">
        <f>400*LN(Y_H!B47/Y_H!B46)</f>
        <v>4.2222466017725111</v>
      </c>
      <c r="C47" s="38">
        <f>400*LN(Y_H!C47/Y_H!C46)</f>
        <v>9.3408688562260593</v>
      </c>
      <c r="D47" s="38">
        <f>400*LN(Y_H!D47/Y_H!D46)</f>
        <v>-6.877271791260978</v>
      </c>
      <c r="E47" s="38">
        <f>400*LN(Y_H!E47/Y_H!E46)</f>
        <v>-2.2336201069682522</v>
      </c>
      <c r="F47" s="38">
        <f>400*LN(Y_H!F47/Y_H!F46)</f>
        <v>3.3459814719712302</v>
      </c>
      <c r="G47" s="38">
        <f>400*LN(Y_H!G47/Y_H!G46)</f>
        <v>-1.3930124608761321</v>
      </c>
      <c r="H47" s="38">
        <f>400*LN(Y_H!H47/Y_H!H46)</f>
        <v>9.3682446992254302</v>
      </c>
      <c r="I47" s="38">
        <f>400*LN(Y_H!I47/Y_H!I46)</f>
        <v>3.1637415103063256</v>
      </c>
      <c r="J47" s="38">
        <f>400*LN(Y_H!J47/Y_H!J46)</f>
        <v>7.5112024753506343</v>
      </c>
      <c r="K47" s="38">
        <f>400*LN(Y_H!K47/Y_H!K46)</f>
        <v>3.2128530954470302</v>
      </c>
      <c r="L47" s="38">
        <f>400*LN(Y_H!L47/Y_H!L46)</f>
        <v>-0.7398075014111789</v>
      </c>
      <c r="M47" s="38">
        <f>400*LN(Y_H!M47/Y_H!M46)</f>
        <v>-4.279972939444213</v>
      </c>
      <c r="N47" s="38">
        <f>400*LN(Y_H!N47/Y_H!N46)</f>
        <v>-0.77351160180217282</v>
      </c>
      <c r="O47" s="38">
        <f>400*LN(Y_H!O47/Y_H!O46)</f>
        <v>3.6427320425779799</v>
      </c>
      <c r="P47" s="38">
        <f>400*LN(Y_H!P47/Y_H!P46)</f>
        <v>8.2019683044724871</v>
      </c>
      <c r="Q47" s="38">
        <f>400*LN(Y_H!Q47/Y_H!Q46)</f>
        <v>0.48863689178798281</v>
      </c>
      <c r="R47" s="38">
        <f>400*LN(Y_H!R47/Y_H!R46)</f>
        <v>-6.2171303819225212</v>
      </c>
      <c r="S47" s="38"/>
    </row>
    <row r="48" spans="1:19" x14ac:dyDescent="0.3">
      <c r="A48" s="35" t="s">
        <v>132</v>
      </c>
      <c r="B48" s="38">
        <f>400*LN(Y_H!B48/Y_H!B47)</f>
        <v>6.0440915904287671</v>
      </c>
      <c r="C48" s="38">
        <f>400*LN(Y_H!C48/Y_H!C47)</f>
        <v>-2.360519790206792</v>
      </c>
      <c r="D48" s="38">
        <f>400*LN(Y_H!D48/Y_H!D47)</f>
        <v>-1.0998100144410423</v>
      </c>
      <c r="E48" s="38">
        <f>400*LN(Y_H!E48/Y_H!E47)</f>
        <v>0.13400998720930182</v>
      </c>
      <c r="F48" s="38">
        <f>400*LN(Y_H!F48/Y_H!F47)</f>
        <v>9.0480293009477819</v>
      </c>
      <c r="G48" s="38">
        <f>400*LN(Y_H!G48/Y_H!G47)</f>
        <v>-3.4340800380337622</v>
      </c>
      <c r="H48" s="38">
        <f>400*LN(Y_H!H48/Y_H!H47)</f>
        <v>8.4192031283613034</v>
      </c>
      <c r="I48" s="38">
        <f>400*LN(Y_H!I48/Y_H!I47)</f>
        <v>3.0402285756894734</v>
      </c>
      <c r="J48" s="38">
        <f>400*LN(Y_H!J48/Y_H!J47)</f>
        <v>6.7394262801106883</v>
      </c>
      <c r="K48" s="38">
        <f>400*LN(Y_H!K48/Y_H!K47)</f>
        <v>2.9171364677165816</v>
      </c>
      <c r="L48" s="38">
        <f>400*LN(Y_H!L48/Y_H!L47)</f>
        <v>12.079931981174322</v>
      </c>
      <c r="M48" s="38">
        <f>400*LN(Y_H!M48/Y_H!M47)</f>
        <v>-1.2484814203619969</v>
      </c>
      <c r="N48" s="38">
        <f>400*LN(Y_H!N48/Y_H!N47)</f>
        <v>4.6452500912987134</v>
      </c>
      <c r="O48" s="38">
        <f>400*LN(Y_H!O48/Y_H!O47)</f>
        <v>4.8298546549304913</v>
      </c>
      <c r="P48" s="38">
        <f>400*LN(Y_H!P48/Y_H!P47)</f>
        <v>-6.8765221786201032</v>
      </c>
      <c r="Q48" s="38">
        <f>400*LN(Y_H!Q48/Y_H!Q47)</f>
        <v>-1.2908254999631947</v>
      </c>
      <c r="R48" s="38">
        <f>400*LN(Y_H!R48/Y_H!R47)</f>
        <v>0.3117453149427073</v>
      </c>
      <c r="S48" s="38"/>
    </row>
    <row r="49" spans="1:19" x14ac:dyDescent="0.3">
      <c r="A49" s="35" t="s">
        <v>133</v>
      </c>
      <c r="B49" s="38">
        <f>400*LN(Y_H!B49/Y_H!B48)</f>
        <v>-10.267602665746042</v>
      </c>
      <c r="C49" s="38">
        <f>400*LN(Y_H!C49/Y_H!C48)</f>
        <v>8.6097401704088643</v>
      </c>
      <c r="D49" s="38">
        <f>400*LN(Y_H!D49/Y_H!D48)</f>
        <v>1.3594387022466266</v>
      </c>
      <c r="E49" s="38">
        <f>400*LN(Y_H!E49/Y_H!E48)</f>
        <v>1.3844115945927911</v>
      </c>
      <c r="F49" s="38">
        <f>400*LN(Y_H!F49/Y_H!F48)</f>
        <v>-2.2304915604159814</v>
      </c>
      <c r="G49" s="38">
        <f>400*LN(Y_H!G49/Y_H!G48)</f>
        <v>-0.63044417988563661</v>
      </c>
      <c r="H49" s="38">
        <f>400*LN(Y_H!H49/Y_H!H48)</f>
        <v>8.8212171299962083</v>
      </c>
      <c r="I49" s="38">
        <f>400*LN(Y_H!I49/Y_H!I48)</f>
        <v>4.4485561105535281</v>
      </c>
      <c r="J49" s="38">
        <f>400*LN(Y_H!J49/Y_H!J48)</f>
        <v>19.338097207025136</v>
      </c>
      <c r="K49" s="38">
        <f>400*LN(Y_H!K49/Y_H!K48)</f>
        <v>3.594447561391227</v>
      </c>
      <c r="L49" s="38">
        <f>400*LN(Y_H!L49/Y_H!L48)</f>
        <v>-3.7637277886739193</v>
      </c>
      <c r="M49" s="38">
        <f>400*LN(Y_H!M49/Y_H!M48)</f>
        <v>-2.4114255530690589</v>
      </c>
      <c r="N49" s="38">
        <f>400*LN(Y_H!N49/Y_H!N48)</f>
        <v>1.3656623062490076</v>
      </c>
      <c r="O49" s="38">
        <f>400*LN(Y_H!O49/Y_H!O48)</f>
        <v>5.506382700388821</v>
      </c>
      <c r="P49" s="38">
        <f>400*LN(Y_H!P49/Y_H!P48)</f>
        <v>4.2020153539657725</v>
      </c>
      <c r="Q49" s="38">
        <f>400*LN(Y_H!Q49/Y_H!Q48)</f>
        <v>-1.0313908953904362E-2</v>
      </c>
      <c r="R49" s="38">
        <f>400*LN(Y_H!R49/Y_H!R48)</f>
        <v>0.24542574137108347</v>
      </c>
      <c r="S49" s="38"/>
    </row>
    <row r="50" spans="1:19" x14ac:dyDescent="0.3">
      <c r="A50" s="35" t="s">
        <v>134</v>
      </c>
      <c r="B50" s="38">
        <f>400*LN(Y_H!B50/Y_H!B49)</f>
        <v>-25.91016466825679</v>
      </c>
      <c r="C50" s="38">
        <f>400*LN(Y_H!C50/Y_H!C49)</f>
        <v>-7.6624253113687297</v>
      </c>
      <c r="D50" s="38">
        <f>400*LN(Y_H!D50/Y_H!D49)</f>
        <v>0.30480660237443119</v>
      </c>
      <c r="E50" s="38">
        <f>400*LN(Y_H!E50/Y_H!E49)</f>
        <v>4.148969279488945</v>
      </c>
      <c r="F50" s="38">
        <f>400*LN(Y_H!F50/Y_H!F49)</f>
        <v>6.7454682974322759</v>
      </c>
      <c r="G50" s="38">
        <f>400*LN(Y_H!G50/Y_H!G49)</f>
        <v>3.9377747270659889</v>
      </c>
      <c r="H50" s="38">
        <f>400*LN(Y_H!H50/Y_H!H49)</f>
        <v>5.0619910857576134</v>
      </c>
      <c r="I50" s="38">
        <f>400*LN(Y_H!I50/Y_H!I49)</f>
        <v>4.4326897526758717</v>
      </c>
      <c r="J50" s="38">
        <f>400*LN(Y_H!J50/Y_H!J49)</f>
        <v>-6.82456303355724</v>
      </c>
      <c r="K50" s="38">
        <f>400*LN(Y_H!K50/Y_H!K49)</f>
        <v>-0.69064870941363188</v>
      </c>
      <c r="L50" s="38">
        <f>400*LN(Y_H!L50/Y_H!L49)</f>
        <v>-0.56180709976534471</v>
      </c>
      <c r="M50" s="38">
        <f>400*LN(Y_H!M50/Y_H!M49)</f>
        <v>-3.5839206427676893</v>
      </c>
      <c r="N50" s="38">
        <f>400*LN(Y_H!N50/Y_H!N49)</f>
        <v>3.3634753656286183</v>
      </c>
      <c r="O50" s="38">
        <f>400*LN(Y_H!O50/Y_H!O49)</f>
        <v>2.6119335671769495</v>
      </c>
      <c r="P50" s="38">
        <f>400*LN(Y_H!P50/Y_H!P49)</f>
        <v>1.1483540597225648</v>
      </c>
      <c r="Q50" s="38">
        <f>400*LN(Y_H!Q50/Y_H!Q49)</f>
        <v>2.6467025129133934</v>
      </c>
      <c r="R50" s="38">
        <f>400*LN(Y_H!R50/Y_H!R49)</f>
        <v>1.1756045814111631</v>
      </c>
      <c r="S50" s="38"/>
    </row>
    <row r="51" spans="1:19" x14ac:dyDescent="0.3">
      <c r="A51" s="35" t="s">
        <v>135</v>
      </c>
      <c r="B51" s="38">
        <f>400*LN(Y_H!B51/Y_H!B50)</f>
        <v>-6.6552846113658068</v>
      </c>
      <c r="C51" s="38">
        <f>400*LN(Y_H!C51/Y_H!C50)</f>
        <v>9.9053174883374346</v>
      </c>
      <c r="D51" s="38">
        <f>400*LN(Y_H!D51/Y_H!D50)</f>
        <v>-10.164965626583202</v>
      </c>
      <c r="E51" s="38">
        <f>400*LN(Y_H!E51/Y_H!E50)</f>
        <v>-2.9165200910786542</v>
      </c>
      <c r="F51" s="38">
        <f>400*LN(Y_H!F51/Y_H!F50)</f>
        <v>-0.72714868485130191</v>
      </c>
      <c r="G51" s="38">
        <f>400*LN(Y_H!G51/Y_H!G50)</f>
        <v>-9.3200203087424338</v>
      </c>
      <c r="H51" s="38">
        <f>400*LN(Y_H!H51/Y_H!H50)</f>
        <v>12.395124323381253</v>
      </c>
      <c r="I51" s="38">
        <f>400*LN(Y_H!I51/Y_H!I50)</f>
        <v>3.741229685410056</v>
      </c>
      <c r="J51" s="38">
        <f>400*LN(Y_H!J51/Y_H!J50)</f>
        <v>0.44415397785097555</v>
      </c>
      <c r="K51" s="38">
        <f>400*LN(Y_H!K51/Y_H!K50)</f>
        <v>-1.9504471204436099E-2</v>
      </c>
      <c r="L51" s="38">
        <f>400*LN(Y_H!L51/Y_H!L50)</f>
        <v>12.962180065083162</v>
      </c>
      <c r="M51" s="38">
        <f>400*LN(Y_H!M51/Y_H!M50)</f>
        <v>3.4662630547947146</v>
      </c>
      <c r="N51" s="38">
        <f>400*LN(Y_H!N51/Y_H!N50)</f>
        <v>1.7264664311050388</v>
      </c>
      <c r="O51" s="38">
        <f>400*LN(Y_H!O51/Y_H!O50)</f>
        <v>-2.2953978046079535</v>
      </c>
      <c r="P51" s="38">
        <f>400*LN(Y_H!P51/Y_H!P50)</f>
        <v>2.972629691902827</v>
      </c>
      <c r="Q51" s="38">
        <f>400*LN(Y_H!Q51/Y_H!Q50)</f>
        <v>-0.30655742985981421</v>
      </c>
      <c r="R51" s="38">
        <f>400*LN(Y_H!R51/Y_H!R50)</f>
        <v>0.15228803704751712</v>
      </c>
      <c r="S51" s="38"/>
    </row>
    <row r="52" spans="1:19" x14ac:dyDescent="0.3">
      <c r="A52" s="35" t="s">
        <v>136</v>
      </c>
      <c r="B52" s="38">
        <f>400*LN(Y_H!B52/Y_H!B51)</f>
        <v>-9.8175545371882293</v>
      </c>
      <c r="C52" s="38">
        <f>400*LN(Y_H!C52/Y_H!C51)</f>
        <v>-13.064547693465729</v>
      </c>
      <c r="D52" s="38">
        <f>400*LN(Y_H!D52/Y_H!D51)</f>
        <v>-1.4193079872523064</v>
      </c>
      <c r="E52" s="38">
        <f>400*LN(Y_H!E52/Y_H!E51)</f>
        <v>1.1272536228318117</v>
      </c>
      <c r="F52" s="38">
        <f>400*LN(Y_H!F52/Y_H!F51)</f>
        <v>9.151228538355106</v>
      </c>
      <c r="G52" s="38">
        <f>400*LN(Y_H!G52/Y_H!G51)</f>
        <v>-3.4914062227570106</v>
      </c>
      <c r="H52" s="38">
        <f>400*LN(Y_H!H52/Y_H!H51)</f>
        <v>1.0556101680888217</v>
      </c>
      <c r="I52" s="38">
        <f>400*LN(Y_H!I52/Y_H!I51)</f>
        <v>0.26053958756445994</v>
      </c>
      <c r="J52" s="38">
        <f>400*LN(Y_H!J52/Y_H!J51)</f>
        <v>12.446376303222378</v>
      </c>
      <c r="K52" s="38">
        <f>400*LN(Y_H!K52/Y_H!K51)</f>
        <v>4.2313476436227315</v>
      </c>
      <c r="L52" s="38">
        <f>400*LN(Y_H!L52/Y_H!L51)</f>
        <v>-2.2978821580835107</v>
      </c>
      <c r="M52" s="38">
        <f>400*LN(Y_H!M52/Y_H!M51)</f>
        <v>1.1108365146435044</v>
      </c>
      <c r="N52" s="38">
        <f>400*LN(Y_H!N52/Y_H!N51)</f>
        <v>0.56565415665113372</v>
      </c>
      <c r="O52" s="38">
        <f>400*LN(Y_H!O52/Y_H!O51)</f>
        <v>-0.91311091950375767</v>
      </c>
      <c r="P52" s="38">
        <f>400*LN(Y_H!P52/Y_H!P51)</f>
        <v>0.28154631553755283</v>
      </c>
      <c r="Q52" s="38">
        <f>400*LN(Y_H!Q52/Y_H!Q51)</f>
        <v>0.73614844948088198</v>
      </c>
      <c r="R52" s="38">
        <f>400*LN(Y_H!R52/Y_H!R51)</f>
        <v>0.27251592042311229</v>
      </c>
      <c r="S52" s="38"/>
    </row>
    <row r="53" spans="1:19" x14ac:dyDescent="0.3">
      <c r="A53" s="35" t="s">
        <v>137</v>
      </c>
      <c r="B53" s="38">
        <f>400*LN(Y_H!B53/Y_H!B52)</f>
        <v>7.8294003678347321</v>
      </c>
      <c r="C53" s="38">
        <f>400*LN(Y_H!C53/Y_H!C52)</f>
        <v>-1.5063203523482089</v>
      </c>
      <c r="D53" s="38">
        <f>400*LN(Y_H!D53/Y_H!D52)</f>
        <v>-1.434508758036579</v>
      </c>
      <c r="E53" s="38">
        <f>400*LN(Y_H!E53/Y_H!E52)</f>
        <v>-1.2884800900239504</v>
      </c>
      <c r="F53" s="38">
        <f>400*LN(Y_H!F53/Y_H!F52)</f>
        <v>-0.90670163126419046</v>
      </c>
      <c r="G53" s="38">
        <f>400*LN(Y_H!G53/Y_H!G52)</f>
        <v>-4.8376991741799075E-2</v>
      </c>
      <c r="H53" s="38">
        <f>400*LN(Y_H!H53/Y_H!H52)</f>
        <v>6.7379946272878341E-2</v>
      </c>
      <c r="I53" s="38">
        <f>400*LN(Y_H!I53/Y_H!I52)</f>
        <v>-6.580235703254991E-3</v>
      </c>
      <c r="J53" s="38">
        <f>400*LN(Y_H!J53/Y_H!J52)</f>
        <v>4.0403675244062569</v>
      </c>
      <c r="K53" s="38">
        <f>400*LN(Y_H!K53/Y_H!K52)</f>
        <v>6.1140393531967847</v>
      </c>
      <c r="L53" s="38">
        <f>400*LN(Y_H!L53/Y_H!L52)</f>
        <v>-0.35086011703303338</v>
      </c>
      <c r="M53" s="38">
        <f>400*LN(Y_H!M53/Y_H!M52)</f>
        <v>6.5445983783032888</v>
      </c>
      <c r="N53" s="38">
        <f>400*LN(Y_H!N53/Y_H!N52)</f>
        <v>0.23798113156129549</v>
      </c>
      <c r="O53" s="38">
        <f>400*LN(Y_H!O53/Y_H!O52)</f>
        <v>2.7330919781404885</v>
      </c>
      <c r="P53" s="38">
        <f>400*LN(Y_H!P53/Y_H!P52)</f>
        <v>3.4645215543212102</v>
      </c>
      <c r="Q53" s="38">
        <f>400*LN(Y_H!Q53/Y_H!Q52)</f>
        <v>1.3176605398427528</v>
      </c>
      <c r="R53" s="38">
        <f>400*LN(Y_H!R53/Y_H!R52)</f>
        <v>-5.2080283315612386</v>
      </c>
      <c r="S53" s="38"/>
    </row>
    <row r="54" spans="1:19" x14ac:dyDescent="0.3">
      <c r="A54" s="35" t="s">
        <v>138</v>
      </c>
      <c r="B54" s="38">
        <f>400*LN(Y_H!B54/Y_H!B53)</f>
        <v>24.003330846481884</v>
      </c>
      <c r="C54" s="38">
        <f>400*LN(Y_H!C54/Y_H!C53)</f>
        <v>-4.7599368644852937</v>
      </c>
      <c r="D54" s="38">
        <f>400*LN(Y_H!D54/Y_H!D53)</f>
        <v>1.403135489814308</v>
      </c>
      <c r="E54" s="38">
        <f>400*LN(Y_H!E54/Y_H!E53)</f>
        <v>7.99296330350978E-2</v>
      </c>
      <c r="F54" s="38">
        <f>400*LN(Y_H!F54/Y_H!F53)</f>
        <v>8.6606267575522669</v>
      </c>
      <c r="G54" s="38">
        <f>400*LN(Y_H!G54/Y_H!G53)</f>
        <v>-0.61581510631703562</v>
      </c>
      <c r="H54" s="38">
        <f>400*LN(Y_H!H54/Y_H!H53)</f>
        <v>8.0229429762904818</v>
      </c>
      <c r="I54" s="38">
        <f>400*LN(Y_H!I54/Y_H!I53)</f>
        <v>1.8104726861563978</v>
      </c>
      <c r="J54" s="38">
        <f>400*LN(Y_H!J54/Y_H!J53)</f>
        <v>9.4215409897238143</v>
      </c>
      <c r="K54" s="38">
        <f>400*LN(Y_H!K54/Y_H!K53)</f>
        <v>1.3629139126716725</v>
      </c>
      <c r="L54" s="38">
        <f>400*LN(Y_H!L54/Y_H!L53)</f>
        <v>-5.6615056784021611</v>
      </c>
      <c r="M54" s="38">
        <f>400*LN(Y_H!M54/Y_H!M53)</f>
        <v>-7.8368259761333245</v>
      </c>
      <c r="N54" s="38">
        <f>400*LN(Y_H!N54/Y_H!N53)</f>
        <v>-4.8266401690843868</v>
      </c>
      <c r="O54" s="38">
        <f>400*LN(Y_H!O54/Y_H!O53)</f>
        <v>-1.6617642894647535</v>
      </c>
      <c r="P54" s="38">
        <f>400*LN(Y_H!P54/Y_H!P53)</f>
        <v>-7.4959494443542063</v>
      </c>
      <c r="Q54" s="38">
        <f>400*LN(Y_H!Q54/Y_H!Q53)</f>
        <v>0.96940619326142274</v>
      </c>
      <c r="R54" s="38">
        <f>400*LN(Y_H!R54/Y_H!R53)</f>
        <v>3.0150125930177336</v>
      </c>
      <c r="S54" s="38"/>
    </row>
    <row r="55" spans="1:19" x14ac:dyDescent="0.3">
      <c r="A55" s="35" t="s">
        <v>139</v>
      </c>
      <c r="B55" s="38">
        <f>400*LN(Y_H!B55/Y_H!B54)</f>
        <v>10.501254519341343</v>
      </c>
      <c r="C55" s="38">
        <f>400*LN(Y_H!C55/Y_H!C54)</f>
        <v>22.524907673743456</v>
      </c>
      <c r="D55" s="38">
        <f>400*LN(Y_H!D55/Y_H!D54)</f>
        <v>-2.1455024098999651</v>
      </c>
      <c r="E55" s="38">
        <f>400*LN(Y_H!E55/Y_H!E54)</f>
        <v>-6.8186118883711471</v>
      </c>
      <c r="F55" s="38">
        <f>400*LN(Y_H!F55/Y_H!F54)</f>
        <v>3.4165038147950666</v>
      </c>
      <c r="G55" s="38">
        <f>400*LN(Y_H!G55/Y_H!G54)</f>
        <v>-0.9194545755883039</v>
      </c>
      <c r="H55" s="38">
        <f>400*LN(Y_H!H55/Y_H!H54)</f>
        <v>8.8326700284978887</v>
      </c>
      <c r="I55" s="38">
        <f>400*LN(Y_H!I55/Y_H!I54)</f>
        <v>0.89227185821540778</v>
      </c>
      <c r="J55" s="38">
        <f>400*LN(Y_H!J55/Y_H!J54)</f>
        <v>2.1080486600357418</v>
      </c>
      <c r="K55" s="38">
        <f>400*LN(Y_H!K55/Y_H!K54)</f>
        <v>1.7690208996570034</v>
      </c>
      <c r="L55" s="38">
        <f>400*LN(Y_H!L55/Y_H!L54)</f>
        <v>8.0112995687715234</v>
      </c>
      <c r="M55" s="38">
        <f>400*LN(Y_H!M55/Y_H!M54)</f>
        <v>4.4144927408015349</v>
      </c>
      <c r="N55" s="38">
        <f>400*LN(Y_H!N55/Y_H!N54)</f>
        <v>-2.5899917367720491</v>
      </c>
      <c r="O55" s="38">
        <f>400*LN(Y_H!O55/Y_H!O54)</f>
        <v>1.2083411615199209</v>
      </c>
      <c r="P55" s="38">
        <f>400*LN(Y_H!P55/Y_H!P54)</f>
        <v>13.721440817982886</v>
      </c>
      <c r="Q55" s="38">
        <f>400*LN(Y_H!Q55/Y_H!Q54)</f>
        <v>0.23961404047843082</v>
      </c>
      <c r="R55" s="38">
        <f>400*LN(Y_H!R55/Y_H!R54)</f>
        <v>1.4094148354640179</v>
      </c>
      <c r="S55" s="38"/>
    </row>
    <row r="56" spans="1:19" x14ac:dyDescent="0.3">
      <c r="A56" s="35" t="s">
        <v>140</v>
      </c>
      <c r="B56" s="38">
        <f>400*LN(Y_H!B56/Y_H!B55)</f>
        <v>20.019724904977213</v>
      </c>
      <c r="C56" s="38">
        <f>400*LN(Y_H!C56/Y_H!C55)</f>
        <v>-11.987801716168503</v>
      </c>
      <c r="D56" s="38">
        <f>400*LN(Y_H!D56/Y_H!D55)</f>
        <v>-3.9594928885320275</v>
      </c>
      <c r="E56" s="38">
        <f>400*LN(Y_H!E56/Y_H!E55)</f>
        <v>3.6941870334435309</v>
      </c>
      <c r="F56" s="38">
        <f>400*LN(Y_H!F56/Y_H!F55)</f>
        <v>5.5105729811685391</v>
      </c>
      <c r="G56" s="38">
        <f>400*LN(Y_H!G56/Y_H!G55)</f>
        <v>2.3164045513028517</v>
      </c>
      <c r="H56" s="38">
        <f>400*LN(Y_H!H56/Y_H!H55)</f>
        <v>2.1196931507817358</v>
      </c>
      <c r="I56" s="38">
        <f>400*LN(Y_H!I56/Y_H!I55)</f>
        <v>4.7721206111414274</v>
      </c>
      <c r="J56" s="38">
        <f>400*LN(Y_H!J56/Y_H!J55)</f>
        <v>1.0069700712280005</v>
      </c>
      <c r="K56" s="38">
        <f>400*LN(Y_H!K56/Y_H!K55)</f>
        <v>2.8297036572346701</v>
      </c>
      <c r="L56" s="38">
        <f>400*LN(Y_H!L56/Y_H!L55)</f>
        <v>10.682635196789382</v>
      </c>
      <c r="M56" s="38">
        <f>400*LN(Y_H!M56/Y_H!M55)</f>
        <v>5.8979822721003883</v>
      </c>
      <c r="N56" s="38">
        <f>400*LN(Y_H!N56/Y_H!N55)</f>
        <v>2.6199097285056445</v>
      </c>
      <c r="O56" s="38">
        <f>400*LN(Y_H!O56/Y_H!O55)</f>
        <v>0.90904284377960021</v>
      </c>
      <c r="P56" s="38">
        <f>400*LN(Y_H!P56/Y_H!P55)</f>
        <v>14.701125882799706</v>
      </c>
      <c r="Q56" s="38">
        <f>400*LN(Y_H!Q56/Y_H!Q55)</f>
        <v>-0.31862151940730971</v>
      </c>
      <c r="R56" s="38">
        <f>400*LN(Y_H!R56/Y_H!R55)</f>
        <v>-2.3320568775769628</v>
      </c>
      <c r="S56" s="38"/>
    </row>
    <row r="57" spans="1:19" x14ac:dyDescent="0.3">
      <c r="A57" s="35" t="s">
        <v>141</v>
      </c>
      <c r="B57" s="38">
        <f>400*LN(Y_H!B57/Y_H!B56)</f>
        <v>7.2917001481393893</v>
      </c>
      <c r="C57" s="38">
        <f>400*LN(Y_H!C57/Y_H!C56)</f>
        <v>20.829003057453541</v>
      </c>
      <c r="D57" s="38">
        <f>400*LN(Y_H!D57/Y_H!D56)</f>
        <v>0.33301453092547662</v>
      </c>
      <c r="E57" s="38">
        <f>400*LN(Y_H!E57/Y_H!E56)</f>
        <v>1.0632862899091018</v>
      </c>
      <c r="F57" s="38">
        <f>400*LN(Y_H!F57/Y_H!F56)</f>
        <v>3.6934917498196067</v>
      </c>
      <c r="G57" s="38">
        <f>400*LN(Y_H!G57/Y_H!G56)</f>
        <v>-3.5306789190046892</v>
      </c>
      <c r="H57" s="38">
        <f>400*LN(Y_H!H57/Y_H!H56)</f>
        <v>4.174515263012375</v>
      </c>
      <c r="I57" s="38">
        <f>400*LN(Y_H!I57/Y_H!I56)</f>
        <v>0.71074119661099933</v>
      </c>
      <c r="J57" s="38">
        <f>400*LN(Y_H!J57/Y_H!J56)</f>
        <v>2.4569318377000529</v>
      </c>
      <c r="K57" s="38">
        <f>400*LN(Y_H!K57/Y_H!K56)</f>
        <v>2.6623686053248456</v>
      </c>
      <c r="L57" s="38">
        <f>400*LN(Y_H!L57/Y_H!L56)</f>
        <v>4.2467317156250379</v>
      </c>
      <c r="M57" s="38">
        <f>400*LN(Y_H!M57/Y_H!M56)</f>
        <v>-10.007116247683808</v>
      </c>
      <c r="N57" s="38">
        <f>400*LN(Y_H!N57/Y_H!N56)</f>
        <v>-1.0881263056728481</v>
      </c>
      <c r="O57" s="38">
        <f>400*LN(Y_H!O57/Y_H!O56)</f>
        <v>3.1408610030054454</v>
      </c>
      <c r="P57" s="38">
        <f>400*LN(Y_H!P57/Y_H!P56)</f>
        <v>-2.6874890197542562</v>
      </c>
      <c r="Q57" s="38">
        <f>400*LN(Y_H!Q57/Y_H!Q56)</f>
        <v>-2.3892283293175698</v>
      </c>
      <c r="R57" s="38">
        <f>400*LN(Y_H!R57/Y_H!R56)</f>
        <v>2.8518794730881738</v>
      </c>
      <c r="S57" s="38"/>
    </row>
    <row r="58" spans="1:19" x14ac:dyDescent="0.3">
      <c r="A58" s="35" t="s">
        <v>142</v>
      </c>
      <c r="B58" s="38">
        <f>400*LN(Y_H!B58/Y_H!B57)</f>
        <v>21.988118203502449</v>
      </c>
      <c r="C58" s="38">
        <f>400*LN(Y_H!C58/Y_H!C57)</f>
        <v>1.2777070932276042</v>
      </c>
      <c r="D58" s="38">
        <f>400*LN(Y_H!D58/Y_H!D57)</f>
        <v>-7.8365939098630157</v>
      </c>
      <c r="E58" s="38">
        <f>400*LN(Y_H!E58/Y_H!E57)</f>
        <v>5.054391990901399</v>
      </c>
      <c r="F58" s="38">
        <f>400*LN(Y_H!F58/Y_H!F57)</f>
        <v>-7.6732542651220124</v>
      </c>
      <c r="G58" s="38">
        <f>400*LN(Y_H!G58/Y_H!G57)</f>
        <v>-12.107297665580012</v>
      </c>
      <c r="H58" s="38">
        <f>400*LN(Y_H!H58/Y_H!H57)</f>
        <v>-2.830304797754593</v>
      </c>
      <c r="I58" s="38">
        <f>400*LN(Y_H!I58/Y_H!I57)</f>
        <v>-3.359748456762754</v>
      </c>
      <c r="J58" s="38">
        <f>400*LN(Y_H!J58/Y_H!J57)</f>
        <v>2.5435785871334993</v>
      </c>
      <c r="K58" s="38">
        <f>400*LN(Y_H!K58/Y_H!K57)</f>
        <v>-4.9665793486446113</v>
      </c>
      <c r="L58" s="38">
        <f>400*LN(Y_H!L58/Y_H!L57)</f>
        <v>-45.866666774168962</v>
      </c>
      <c r="M58" s="38">
        <f>400*LN(Y_H!M58/Y_H!M57)</f>
        <v>-33.253418137591531</v>
      </c>
      <c r="N58" s="38">
        <f>400*LN(Y_H!N58/Y_H!N57)</f>
        <v>-14.003276170467524</v>
      </c>
      <c r="O58" s="38">
        <f>400*LN(Y_H!O58/Y_H!O57)</f>
        <v>-6.8398047647956028</v>
      </c>
      <c r="P58" s="38">
        <f>400*LN(Y_H!P58/Y_H!P57)</f>
        <v>-1.6486359932589223</v>
      </c>
      <c r="Q58" s="38">
        <f>400*LN(Y_H!Q58/Y_H!Q57)</f>
        <v>-10.765303377178144</v>
      </c>
      <c r="R58" s="38">
        <f>400*LN(Y_H!R58/Y_H!R57)</f>
        <v>-7.454700303559175</v>
      </c>
      <c r="S58" s="38"/>
    </row>
    <row r="59" spans="1:19" x14ac:dyDescent="0.3">
      <c r="A59" s="35" t="s">
        <v>143</v>
      </c>
      <c r="B59" s="38">
        <f>400*LN(Y_H!B59/Y_H!B58)</f>
        <v>19.844006609597063</v>
      </c>
      <c r="C59" s="38">
        <f>400*LN(Y_H!C59/Y_H!C58)</f>
        <v>6.0417562423817364</v>
      </c>
      <c r="D59" s="38">
        <f>400*LN(Y_H!D59/Y_H!D58)</f>
        <v>12.834933987642888</v>
      </c>
      <c r="E59" s="38">
        <f>400*LN(Y_H!E59/Y_H!E58)</f>
        <v>-5.7973712072755381</v>
      </c>
      <c r="F59" s="38">
        <f>400*LN(Y_H!F59/Y_H!F58)</f>
        <v>4.2661176202421274</v>
      </c>
      <c r="G59" s="38">
        <f>400*LN(Y_H!G59/Y_H!G58)</f>
        <v>-67.508966163190593</v>
      </c>
      <c r="H59" s="38">
        <f>400*LN(Y_H!H59/Y_H!H58)</f>
        <v>29.949171315246581</v>
      </c>
      <c r="I59" s="38">
        <f>400*LN(Y_H!I59/Y_H!I58)</f>
        <v>-11.691187816096516</v>
      </c>
      <c r="J59" s="38">
        <f>400*LN(Y_H!J59/Y_H!J58)</f>
        <v>8.4378380932729922</v>
      </c>
      <c r="K59" s="38">
        <f>400*LN(Y_H!K59/Y_H!K58)</f>
        <v>3.969948636936548</v>
      </c>
      <c r="L59" s="38">
        <f>400*LN(Y_H!L59/Y_H!L58)</f>
        <v>-103.66559028606692</v>
      </c>
      <c r="M59" s="38">
        <f>400*LN(Y_H!M59/Y_H!M58)</f>
        <v>-20.591604227159756</v>
      </c>
      <c r="N59" s="38">
        <f>400*LN(Y_H!N59/Y_H!N58)</f>
        <v>-12.960378560317995</v>
      </c>
      <c r="O59" s="38">
        <f>400*LN(Y_H!O59/Y_H!O58)</f>
        <v>3.0885000705231613</v>
      </c>
      <c r="P59" s="38">
        <f>400*LN(Y_H!P59/Y_H!P58)</f>
        <v>3.3499967020248862</v>
      </c>
      <c r="Q59" s="38">
        <f>400*LN(Y_H!Q59/Y_H!Q58)</f>
        <v>-22.245407173297867</v>
      </c>
      <c r="R59" s="38">
        <f>400*LN(Y_H!R59/Y_H!R58)</f>
        <v>6.9001569778020579</v>
      </c>
      <c r="S59" s="38"/>
    </row>
    <row r="60" spans="1:19" x14ac:dyDescent="0.3">
      <c r="A60" s="35" t="s">
        <v>144</v>
      </c>
      <c r="B60" s="38">
        <f>400*LN(Y_H!B60/Y_H!B59)</f>
        <v>-2.1191076541222249</v>
      </c>
      <c r="C60" s="38">
        <f>400*LN(Y_H!C60/Y_H!C59)</f>
        <v>0.79705495935913828</v>
      </c>
      <c r="D60" s="38">
        <f>400*LN(Y_H!D60/Y_H!D59)</f>
        <v>1.6931430503135545</v>
      </c>
      <c r="E60" s="38">
        <f>400*LN(Y_H!E60/Y_H!E59)</f>
        <v>29.141750622125251</v>
      </c>
      <c r="F60" s="38">
        <f>400*LN(Y_H!F60/Y_H!F59)</f>
        <v>10.373069434786515</v>
      </c>
      <c r="G60" s="38">
        <f>400*LN(Y_H!G60/Y_H!G59)</f>
        <v>25.356606845716605</v>
      </c>
      <c r="H60" s="38">
        <f>400*LN(Y_H!H60/Y_H!H59)</f>
        <v>16.77714434326084</v>
      </c>
      <c r="I60" s="38">
        <f>400*LN(Y_H!I60/Y_H!I59)</f>
        <v>13.527200620393884</v>
      </c>
      <c r="J60" s="38">
        <f>400*LN(Y_H!J60/Y_H!J59)</f>
        <v>4.9480450429856866</v>
      </c>
      <c r="K60" s="38">
        <f>400*LN(Y_H!K60/Y_H!K59)</f>
        <v>9.0939736840020338</v>
      </c>
      <c r="L60" s="38">
        <f>400*LN(Y_H!L60/Y_H!L59)</f>
        <v>72.461822392622508</v>
      </c>
      <c r="M60" s="38">
        <f>400*LN(Y_H!M60/Y_H!M59)</f>
        <v>51.918418901527353</v>
      </c>
      <c r="N60" s="38">
        <f>400*LN(Y_H!N60/Y_H!N59)</f>
        <v>15.005504025731248</v>
      </c>
      <c r="O60" s="38">
        <f>400*LN(Y_H!O60/Y_H!O59)</f>
        <v>27.50351046644527</v>
      </c>
      <c r="P60" s="38">
        <f>400*LN(Y_H!P60/Y_H!P59)</f>
        <v>19.250332917964112</v>
      </c>
      <c r="Q60" s="38">
        <f>400*LN(Y_H!Q60/Y_H!Q59)</f>
        <v>29.993597364837143</v>
      </c>
      <c r="R60" s="38">
        <f>400*LN(Y_H!R60/Y_H!R59)</f>
        <v>7.2040046211116788</v>
      </c>
      <c r="S60" s="38"/>
    </row>
    <row r="61" spans="1:19" x14ac:dyDescent="0.3">
      <c r="A61" s="35" t="s">
        <v>145</v>
      </c>
      <c r="B61" s="38">
        <f>400*LN(Y_H!B61/Y_H!B60)</f>
        <v>2.8235350582020446</v>
      </c>
      <c r="C61" s="38">
        <f>400*LN(Y_H!C61/Y_H!C60)</f>
        <v>-11.763459195426682</v>
      </c>
      <c r="D61" s="38">
        <f>400*LN(Y_H!D61/Y_H!D60)</f>
        <v>4.4003901993033923</v>
      </c>
      <c r="E61" s="38">
        <f>400*LN(Y_H!E61/Y_H!E60)</f>
        <v>-6.6695518701290135</v>
      </c>
      <c r="F61" s="38">
        <f>400*LN(Y_H!F61/Y_H!F60)</f>
        <v>-4.2772391234512908</v>
      </c>
      <c r="G61" s="38">
        <f>400*LN(Y_H!G61/Y_H!G60)</f>
        <v>-14.574524998414159</v>
      </c>
      <c r="H61" s="38">
        <f>400*LN(Y_H!H61/Y_H!H60)</f>
        <v>-11.086256993452913</v>
      </c>
      <c r="I61" s="38">
        <f>400*LN(Y_H!I61/Y_H!I60)</f>
        <v>-1.7100608675127891</v>
      </c>
      <c r="J61" s="38">
        <f>400*LN(Y_H!J61/Y_H!J60)</f>
        <v>21.493350276541001</v>
      </c>
      <c r="K61" s="38">
        <f>400*LN(Y_H!K61/Y_H!K60)</f>
        <v>-1.8524274067425992</v>
      </c>
      <c r="L61" s="38">
        <f>400*LN(Y_H!L61/Y_H!L60)</f>
        <v>4.1946077642469239</v>
      </c>
      <c r="M61" s="38">
        <f>400*LN(Y_H!M61/Y_H!M60)</f>
        <v>-22.316437709875913</v>
      </c>
      <c r="N61" s="38">
        <f>400*LN(Y_H!N61/Y_H!N60)</f>
        <v>-3.3384309055583663</v>
      </c>
      <c r="O61" s="38">
        <f>400*LN(Y_H!O61/Y_H!O60)</f>
        <v>1.1178723794059735</v>
      </c>
      <c r="P61" s="38">
        <f>400*LN(Y_H!P61/Y_H!P60)</f>
        <v>-6.4196397138752133</v>
      </c>
      <c r="Q61" s="38">
        <f>400*LN(Y_H!Q61/Y_H!Q60)</f>
        <v>-6.9494727102936818E-2</v>
      </c>
      <c r="R61" s="38">
        <f>400*LN(Y_H!R61/Y_H!R60)</f>
        <v>2.4202678233955774</v>
      </c>
      <c r="S61" s="38"/>
    </row>
    <row r="62" spans="1:19" x14ac:dyDescent="0.3">
      <c r="A62" s="35" t="s">
        <v>379</v>
      </c>
      <c r="B62" s="38">
        <f>400*LN(Y_H!B62/Y_H!B61)</f>
        <v>-1.7096091000352462</v>
      </c>
      <c r="C62" s="38">
        <f>400*LN(Y_H!C62/Y_H!C61)</f>
        <v>-8.8358452569170911</v>
      </c>
      <c r="D62" s="38">
        <f>400*LN(Y_H!D62/Y_H!D61)</f>
        <v>3.3914832048612764</v>
      </c>
      <c r="E62" s="38">
        <f>400*LN(Y_H!E62/Y_H!E61)</f>
        <v>-2.1001282419479894</v>
      </c>
      <c r="F62" s="38">
        <f>400*LN(Y_H!F62/Y_H!F61)</f>
        <v>13.337296679017701</v>
      </c>
      <c r="G62" s="38">
        <f>400*LN(Y_H!G62/Y_H!G61)</f>
        <v>-0.52712285312952545</v>
      </c>
      <c r="H62" s="38">
        <f>400*LN(Y_H!H62/Y_H!H61)</f>
        <v>30.271359607211529</v>
      </c>
      <c r="I62" s="38">
        <f>400*LN(Y_H!I62/Y_H!I61)</f>
        <v>1.9532948545156383</v>
      </c>
      <c r="J62" s="38">
        <f>400*LN(Y_H!J62/Y_H!J61)</f>
        <v>7.0450368544069333</v>
      </c>
      <c r="K62" s="38">
        <f>400*LN(Y_H!K62/Y_H!K61)</f>
        <v>8.0518231243011158</v>
      </c>
      <c r="L62" s="38">
        <f>400*LN(Y_H!L62/Y_H!L61)</f>
        <v>16.775779032736647</v>
      </c>
      <c r="M62" s="38">
        <f>400*LN(Y_H!M62/Y_H!M61)</f>
        <v>6.1540167557915471</v>
      </c>
      <c r="N62" s="38">
        <f>400*LN(Y_H!N62/Y_H!N61)</f>
        <v>-11.095406550232545</v>
      </c>
      <c r="O62" s="38">
        <f>400*LN(Y_H!O62/Y_H!O61)</f>
        <v>7.6919112686170212</v>
      </c>
      <c r="P62" s="38">
        <f>400*LN(Y_H!P62/Y_H!P61)</f>
        <v>-4.2535607162883786E-2</v>
      </c>
      <c r="Q62" s="38">
        <f>400*LN(Y_H!Q62/Y_H!Q61)</f>
        <v>-3.8215774925869557</v>
      </c>
      <c r="R62" s="38">
        <f>400*LN(Y_H!R62/Y_H!R61)</f>
        <v>5.3182509040432935</v>
      </c>
      <c r="S62" s="38"/>
    </row>
    <row r="63" spans="1:19" x14ac:dyDescent="0.3">
      <c r="A63" s="35" t="s">
        <v>380</v>
      </c>
      <c r="B63" s="38">
        <f>400*LN(Y_H!B63/Y_H!B62)</f>
        <v>-4.2033177529463233</v>
      </c>
      <c r="C63" s="38">
        <f>400*LN(Y_H!C63/Y_H!C62)</f>
        <v>5.6154615154250171</v>
      </c>
      <c r="D63" s="38">
        <f>400*LN(Y_H!D63/Y_H!D62)</f>
        <v>6.4156171048361781</v>
      </c>
      <c r="E63" s="38">
        <f>400*LN(Y_H!E63/Y_H!E62)</f>
        <v>-1.3048764071771319</v>
      </c>
      <c r="F63" s="38">
        <f>400*LN(Y_H!F63/Y_H!F62)</f>
        <v>-20.838119281933686</v>
      </c>
      <c r="G63" s="38">
        <f>400*LN(Y_H!G63/Y_H!G62)</f>
        <v>-18.473013343701059</v>
      </c>
      <c r="H63" s="38">
        <f>400*LN(Y_H!H63/Y_H!H62)</f>
        <v>15.392048934727359</v>
      </c>
      <c r="I63" s="38">
        <f>400*LN(Y_H!I63/Y_H!I62)</f>
        <v>8.1719869942230865</v>
      </c>
      <c r="J63" s="38">
        <f>400*LN(Y_H!J63/Y_H!J62)</f>
        <v>1.4509243188236183</v>
      </c>
      <c r="K63" s="38">
        <f>400*LN(Y_H!K63/Y_H!K62)</f>
        <v>13.424457628725412</v>
      </c>
      <c r="L63" s="38">
        <f>400*LN(Y_H!L63/Y_H!L62)</f>
        <v>-4.7696483404428198</v>
      </c>
      <c r="M63" s="38">
        <f>400*LN(Y_H!M63/Y_H!M62)</f>
        <v>31.837792005356203</v>
      </c>
      <c r="N63" s="38">
        <f>400*LN(Y_H!N63/Y_H!N62)</f>
        <v>12.259223979551761</v>
      </c>
      <c r="O63" s="38">
        <f>400*LN(Y_H!O63/Y_H!O62)</f>
        <v>5.4396189160091062</v>
      </c>
      <c r="P63" s="38">
        <f>400*LN(Y_H!P63/Y_H!P62)</f>
        <v>3.5407275436183201</v>
      </c>
      <c r="Q63" s="38">
        <f>400*LN(Y_H!Q63/Y_H!Q62)</f>
        <v>4.8921162412889538</v>
      </c>
      <c r="R63" s="38">
        <f>400*LN(Y_H!R63/Y_H!R62)</f>
        <v>4.538800146763573</v>
      </c>
      <c r="S63" s="38"/>
    </row>
    <row r="64" spans="1:19" x14ac:dyDescent="0.3">
      <c r="A64" s="35" t="s">
        <v>382</v>
      </c>
      <c r="B64" s="38">
        <f>400*LN(Y_H!B64/Y_H!B63)</f>
        <v>-16.267796938030887</v>
      </c>
      <c r="C64" s="38">
        <f>400*LN(Y_H!C64/Y_H!C63)</f>
        <v>-16.158419626329405</v>
      </c>
      <c r="D64" s="38">
        <f>400*LN(Y_H!D64/Y_H!D63)</f>
        <v>-17.563693395154736</v>
      </c>
      <c r="E64" s="38">
        <f>400*LN(Y_H!E64/Y_H!E63)</f>
        <v>-11.553380134607911</v>
      </c>
      <c r="F64" s="38">
        <f>400*LN(Y_H!F64/Y_H!F63)</f>
        <v>-15.467013378864403</v>
      </c>
      <c r="G64" s="38">
        <f>400*LN(Y_H!G64/Y_H!G63)</f>
        <v>10.326868816485385</v>
      </c>
      <c r="H64" s="38">
        <f>400*LN(Y_H!H64/Y_H!H63)</f>
        <v>0.84497466140001309</v>
      </c>
      <c r="I64" s="38">
        <f>400*LN(Y_H!I64/Y_H!I63)</f>
        <v>3.9891333970045464</v>
      </c>
      <c r="J64" s="38">
        <f>400*LN(Y_H!J64/Y_H!J63)</f>
        <v>7.6724328598679978</v>
      </c>
      <c r="K64" s="38">
        <f>400*LN(Y_H!K64/Y_H!K63)</f>
        <v>10.412265064921836</v>
      </c>
      <c r="L64" s="38">
        <f>400*LN(Y_H!L64/Y_H!L63)</f>
        <v>15.699367570910439</v>
      </c>
      <c r="M64" s="38">
        <f>400*LN(Y_H!M64/Y_H!M63)</f>
        <v>4.5622734327041803</v>
      </c>
      <c r="N64" s="38">
        <f>400*LN(Y_H!N64/Y_H!N63)</f>
        <v>0.94332805733852465</v>
      </c>
      <c r="O64" s="38">
        <f>400*LN(Y_H!O64/Y_H!O63)</f>
        <v>-7.6273132414442406</v>
      </c>
      <c r="P64" s="38">
        <f>400*LN(Y_H!P64/Y_H!P63)</f>
        <v>-3.1544977731390955</v>
      </c>
      <c r="Q64" s="38">
        <f>400*LN(Y_H!Q64/Y_H!Q63)</f>
        <v>1.4828116269905938</v>
      </c>
      <c r="R64" s="38">
        <f>400*LN(Y_H!R64/Y_H!R63)</f>
        <v>3.0336916867794566</v>
      </c>
      <c r="S64" s="38"/>
    </row>
    <row r="65" spans="1:24" x14ac:dyDescent="0.3">
      <c r="A65" s="35" t="s">
        <v>387</v>
      </c>
      <c r="B65" s="38">
        <f>400*LN(Y_H!B65/Y_H!B64)</f>
        <v>2.8868222283644207</v>
      </c>
      <c r="C65" s="38">
        <f>400*LN(Y_H!C65/Y_H!C64)</f>
        <v>-4.2350364613334328</v>
      </c>
      <c r="D65" s="38">
        <f>400*LN(Y_H!D65/Y_H!D64)</f>
        <v>-14.599119143924627</v>
      </c>
      <c r="E65" s="38">
        <f>400*LN(Y_H!E65/Y_H!E64)</f>
        <v>6.2837841584428196</v>
      </c>
      <c r="F65" s="38">
        <f>400*LN(Y_H!F65/Y_H!F64)</f>
        <v>-6.7663210824644812E-2</v>
      </c>
      <c r="G65" s="38">
        <f>400*LN(Y_H!G65/Y_H!G64)</f>
        <v>4.3301933593598632</v>
      </c>
      <c r="H65" s="38">
        <f>400*LN(Y_H!H65/Y_H!H64)</f>
        <v>12.299587495106058</v>
      </c>
      <c r="I65" s="38">
        <f>400*LN(Y_H!I65/Y_H!I64)</f>
        <v>5.5095987428323525</v>
      </c>
      <c r="J65" s="38">
        <f>400*LN(Y_H!J65/Y_H!J64)</f>
        <v>-1.2498666337442565</v>
      </c>
      <c r="K65" s="38">
        <f>400*LN(Y_H!K65/Y_H!K64)</f>
        <v>6.4591840994338749</v>
      </c>
      <c r="L65" s="38">
        <f>400*LN(Y_H!L65/Y_H!L64)</f>
        <v>-1.5912719189079494</v>
      </c>
      <c r="M65" s="38">
        <f>400*LN(Y_H!M65/Y_H!M64)</f>
        <v>-7.5265704269177958</v>
      </c>
      <c r="N65" s="38">
        <f>400*LN(Y_H!N65/Y_H!N64)</f>
        <v>-2.3300677587197933</v>
      </c>
      <c r="O65" s="38">
        <f>400*LN(Y_H!O65/Y_H!O64)</f>
        <v>5.307939358927988</v>
      </c>
      <c r="P65" s="38">
        <f>400*LN(Y_H!P65/Y_H!P64)</f>
        <v>9.1763522292201394</v>
      </c>
      <c r="Q65" s="38">
        <f>400*LN(Y_H!Q65/Y_H!Q64)</f>
        <v>4.0244517386069898</v>
      </c>
      <c r="R65" s="38">
        <f>400*LN(Y_H!R65/Y_H!R64)</f>
        <v>4.0313085137838982</v>
      </c>
      <c r="S65" s="38"/>
    </row>
    <row r="66" spans="1:24" x14ac:dyDescent="0.3">
      <c r="A66" s="35" t="s">
        <v>419</v>
      </c>
      <c r="B66" s="38">
        <f>400*LN(Y_H!B66/Y_H!B65)</f>
        <v>-39.204834627054588</v>
      </c>
      <c r="C66" s="38">
        <f>400*LN(Y_H!C66/Y_H!C65)</f>
        <v>12.176785534076995</v>
      </c>
      <c r="D66" s="38">
        <f>400*LN(Y_H!D66/Y_H!D65)</f>
        <v>-4.3217835159732383</v>
      </c>
      <c r="E66" s="38">
        <f>400*LN(Y_H!E66/Y_H!E65)</f>
        <v>-7.3898630529684999</v>
      </c>
      <c r="F66" s="38">
        <f>400*LN(Y_H!F66/Y_H!F65)</f>
        <v>-6.8617183954383512</v>
      </c>
      <c r="G66" s="38">
        <f>400*LN(Y_H!G66/Y_H!G65)</f>
        <v>-13.282344974785016</v>
      </c>
      <c r="H66" s="38">
        <f>400*LN(Y_H!H66/Y_H!H65)</f>
        <v>2.3236814228099938</v>
      </c>
      <c r="I66" s="38">
        <f>400*LN(Y_H!I66/Y_H!I65)</f>
        <v>-3.8574736141871644</v>
      </c>
      <c r="J66" s="38">
        <f>400*LN(Y_H!J66/Y_H!J65)</f>
        <v>1.8313334951681071</v>
      </c>
      <c r="K66" s="38">
        <f>400*LN(Y_H!K66/Y_H!K65)</f>
        <v>-2.5991028694354261</v>
      </c>
      <c r="L66" s="38">
        <f>400*LN(Y_H!L66/Y_H!L65)</f>
        <v>-7.6862573087115287</v>
      </c>
      <c r="M66" s="38">
        <f>400*LN(Y_H!M66/Y_H!M65)</f>
        <v>-14.07459279554697</v>
      </c>
      <c r="N66" s="38">
        <f>400*LN(Y_H!N66/Y_H!N65)</f>
        <v>-2.301924593710496</v>
      </c>
      <c r="O66" s="38">
        <f>400*LN(Y_H!O66/Y_H!O65)</f>
        <v>-5.6565199234334678</v>
      </c>
      <c r="P66" s="38">
        <f>400*LN(Y_H!P66/Y_H!P65)</f>
        <v>-23.478127788421133</v>
      </c>
      <c r="Q66" s="38">
        <f>400*LN(Y_H!Q66/Y_H!Q65)</f>
        <v>-1.3140472274338246</v>
      </c>
      <c r="R66" s="38">
        <f>400*LN(Y_H!R66/Y_H!R65)</f>
        <v>-4.3929004835910854</v>
      </c>
      <c r="S66" s="38"/>
    </row>
    <row r="67" spans="1:24" x14ac:dyDescent="0.3">
      <c r="A67" s="35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</row>
    <row r="68" spans="1:24" x14ac:dyDescent="0.3">
      <c r="A68" s="35" t="s">
        <v>422</v>
      </c>
      <c r="B68" s="38">
        <f t="shared" ref="B68:R68" si="0">AVERAGE(B4:B66)</f>
        <v>2.3542903417431429</v>
      </c>
      <c r="C68" s="38">
        <f t="shared" si="0"/>
        <v>0.97683982778442313</v>
      </c>
      <c r="D68" s="38">
        <f t="shared" si="0"/>
        <v>-1.2292505999271002</v>
      </c>
      <c r="E68" s="38">
        <f t="shared" si="0"/>
        <v>0.60232246437808634</v>
      </c>
      <c r="F68" s="38">
        <f t="shared" si="0"/>
        <v>0.4701313872559702</v>
      </c>
      <c r="G68" s="38">
        <f t="shared" si="0"/>
        <v>-1.9642718684036351</v>
      </c>
      <c r="H68" s="38">
        <f t="shared" si="0"/>
        <v>6.4962300087258047</v>
      </c>
      <c r="I68" s="38">
        <f t="shared" si="0"/>
        <v>1.0714224710349083</v>
      </c>
      <c r="J68" s="38">
        <f t="shared" si="0"/>
        <v>1.6369269919110534</v>
      </c>
      <c r="K68" s="38">
        <f t="shared" si="0"/>
        <v>1.9660681117841206</v>
      </c>
      <c r="L68" s="38">
        <f t="shared" si="0"/>
        <v>0.23022854745795923</v>
      </c>
      <c r="M68" s="38">
        <f t="shared" si="0"/>
        <v>-0.78761950106775913</v>
      </c>
      <c r="N68" s="38">
        <f t="shared" si="0"/>
        <v>-1.3306067096634069</v>
      </c>
      <c r="O68" s="38">
        <f t="shared" si="0"/>
        <v>2.8478734710200353</v>
      </c>
      <c r="P68" s="38">
        <f t="shared" si="0"/>
        <v>0.20693938808389409</v>
      </c>
      <c r="Q68" s="38">
        <f t="shared" si="0"/>
        <v>8.7872832580579818E-2</v>
      </c>
      <c r="R68" s="38">
        <f t="shared" si="0"/>
        <v>1.2759971957405309</v>
      </c>
      <c r="S68" s="38"/>
      <c r="T68" s="38"/>
      <c r="X68" s="38"/>
    </row>
    <row r="70" spans="1:24" x14ac:dyDescent="0.3">
      <c r="A70" s="40" t="s">
        <v>359</v>
      </c>
      <c r="B70" s="22">
        <v>21</v>
      </c>
      <c r="C70" s="22">
        <v>22</v>
      </c>
      <c r="D70" s="22">
        <v>23</v>
      </c>
      <c r="E70" s="22">
        <v>42</v>
      </c>
      <c r="F70" s="22">
        <v>44</v>
      </c>
      <c r="G70" s="22">
        <v>48</v>
      </c>
      <c r="H70" s="22">
        <v>51</v>
      </c>
      <c r="I70" s="22">
        <v>54</v>
      </c>
      <c r="J70" s="22">
        <v>55</v>
      </c>
      <c r="K70" s="22">
        <v>56</v>
      </c>
      <c r="L70" s="22">
        <v>71</v>
      </c>
      <c r="M70" s="22">
        <v>72</v>
      </c>
      <c r="N70" s="22">
        <v>81</v>
      </c>
      <c r="O70" s="16" t="s">
        <v>18</v>
      </c>
      <c r="P70" s="16" t="s">
        <v>21</v>
      </c>
      <c r="Q70" s="16" t="s">
        <v>50</v>
      </c>
      <c r="R70" s="16" t="s">
        <v>34</v>
      </c>
      <c r="S70" s="7"/>
    </row>
    <row r="71" spans="1:24" x14ac:dyDescent="0.3">
      <c r="A71" s="21"/>
      <c r="B71" s="31" t="s">
        <v>147</v>
      </c>
      <c r="C71" s="31" t="s">
        <v>148</v>
      </c>
      <c r="D71" s="31" t="s">
        <v>149</v>
      </c>
      <c r="E71" s="31" t="s">
        <v>150</v>
      </c>
      <c r="F71" s="31" t="s">
        <v>151</v>
      </c>
      <c r="G71" s="31" t="s">
        <v>152</v>
      </c>
      <c r="H71" s="31" t="s">
        <v>153</v>
      </c>
      <c r="I71" s="31" t="s">
        <v>154</v>
      </c>
      <c r="J71" s="31" t="s">
        <v>155</v>
      </c>
      <c r="K71" s="31" t="s">
        <v>156</v>
      </c>
      <c r="L71" s="31" t="s">
        <v>157</v>
      </c>
      <c r="M71" s="31" t="s">
        <v>158</v>
      </c>
      <c r="N71" s="31" t="s">
        <v>159</v>
      </c>
      <c r="O71" s="31" t="s">
        <v>160</v>
      </c>
      <c r="P71" s="31" t="s">
        <v>161</v>
      </c>
      <c r="Q71" s="31" t="s">
        <v>162</v>
      </c>
      <c r="R71" s="31" t="s">
        <v>163</v>
      </c>
      <c r="S71" s="32"/>
    </row>
    <row r="73" spans="1:24" x14ac:dyDescent="0.3">
      <c r="A73" s="40" t="s">
        <v>423</v>
      </c>
      <c r="B73" s="44">
        <f>RVA!B57/RVA!$V$57</f>
        <v>2.9311353299989261E-2</v>
      </c>
      <c r="C73" s="44">
        <f>RVA!C57/RVA!$V$57</f>
        <v>1.7756317667983721E-2</v>
      </c>
      <c r="D73" s="44">
        <f>RVA!D57/RVA!$V$57</f>
        <v>4.0102419634010962E-2</v>
      </c>
      <c r="E73" s="44">
        <f>RVA!E57/RVA!$V$57</f>
        <v>6.607140725532093E-2</v>
      </c>
      <c r="F73" s="44">
        <f>RVA!F57/RVA!$V$57</f>
        <v>6.7682904993255591E-2</v>
      </c>
      <c r="G73" s="44">
        <f>RVA!G57/RVA!$V$57</f>
        <v>3.3871295047330288E-2</v>
      </c>
      <c r="H73" s="44">
        <f>RVA!H57/RVA!$V$57</f>
        <v>7.6540174041755712E-2</v>
      </c>
      <c r="I73" s="44">
        <f>RVA!I57/RVA!$V$57</f>
        <v>9.2684993971804769E-2</v>
      </c>
      <c r="J73" s="44">
        <f>RVA!J57/RVA!$V$57</f>
        <v>2.6118200374822442E-2</v>
      </c>
      <c r="K73" s="44">
        <f>RVA!K57/RVA!$V$57</f>
        <v>3.5047091545008541E-2</v>
      </c>
      <c r="L73" s="44">
        <f>RVA!L57/RVA!$V$57</f>
        <v>1.2456280663220846E-2</v>
      </c>
      <c r="M73" s="44">
        <f>RVA!M57/RVA!$V$57</f>
        <v>3.1597292683800272E-2</v>
      </c>
      <c r="N73" s="44">
        <f>RVA!N57/RVA!$V$57</f>
        <v>2.2059613479283306E-2</v>
      </c>
      <c r="O73" s="44">
        <f>RVA!O57/RVA!$V$57</f>
        <v>7.4009525742184237E-2</v>
      </c>
      <c r="P73" s="44">
        <f>RVA!P57/RVA!$V$57</f>
        <v>6.0461007723252129E-2</v>
      </c>
      <c r="Q73" s="44">
        <f>RVA!Q57/RVA!$V$57</f>
        <v>9.9912859751948732E-2</v>
      </c>
      <c r="R73" s="44">
        <f>RVA!R57/RVA!$V$57</f>
        <v>0.21431726212502838</v>
      </c>
      <c r="S73" s="44"/>
      <c r="T73" s="44"/>
    </row>
    <row r="75" spans="1:24" ht="31.2" x14ac:dyDescent="0.3">
      <c r="A75" s="46" t="s">
        <v>424</v>
      </c>
    </row>
    <row r="76" spans="1:24" x14ac:dyDescent="0.3">
      <c r="A76" s="47" t="s">
        <v>425</v>
      </c>
      <c r="B76" s="45">
        <f t="shared" ref="B76:R76" si="1">AVERAGE(B4:B17)</f>
        <v>3.7047677838722244</v>
      </c>
      <c r="C76" s="45">
        <f t="shared" si="1"/>
        <v>1.3489059400374437</v>
      </c>
      <c r="D76" s="45">
        <f t="shared" si="1"/>
        <v>-2.0120790685845526E-2</v>
      </c>
      <c r="E76" s="45">
        <f t="shared" si="1"/>
        <v>-7.927495265949551E-2</v>
      </c>
      <c r="F76" s="45">
        <f t="shared" si="1"/>
        <v>-1.1397375220995782</v>
      </c>
      <c r="G76" s="45">
        <f t="shared" si="1"/>
        <v>-3.2585234256615588E-2</v>
      </c>
      <c r="H76" s="45">
        <f t="shared" si="1"/>
        <v>7.7177150648071668</v>
      </c>
      <c r="I76" s="45">
        <f t="shared" si="1"/>
        <v>0.74352673462659002</v>
      </c>
      <c r="J76" s="45">
        <f t="shared" si="1"/>
        <v>-3.424329547948969</v>
      </c>
      <c r="K76" s="45">
        <f t="shared" si="1"/>
        <v>4.4317951626246961</v>
      </c>
      <c r="L76" s="45">
        <f t="shared" si="1"/>
        <v>1.0210402552126208</v>
      </c>
      <c r="M76" s="45">
        <f t="shared" si="1"/>
        <v>-2.598846634359457</v>
      </c>
      <c r="N76" s="45">
        <f t="shared" si="1"/>
        <v>-3.2028990758304277</v>
      </c>
      <c r="O76" s="45">
        <f t="shared" si="1"/>
        <v>5.4112854300001985</v>
      </c>
      <c r="P76" s="45">
        <f t="shared" si="1"/>
        <v>3.7377405100918191</v>
      </c>
      <c r="Q76" s="45">
        <f t="shared" si="1"/>
        <v>0.38356099632553808</v>
      </c>
      <c r="R76" s="45">
        <f t="shared" si="1"/>
        <v>4.2083282486093436</v>
      </c>
      <c r="S76" s="45"/>
      <c r="T76" s="45"/>
      <c r="X76" s="45"/>
    </row>
    <row r="77" spans="1:24" x14ac:dyDescent="0.3">
      <c r="A77" s="47" t="s">
        <v>426</v>
      </c>
      <c r="B77" s="45">
        <f t="shared" ref="B77:R77" si="2">AVERAGE(B18:B45)</f>
        <v>3.2942077934875287</v>
      </c>
      <c r="C77" s="45">
        <f t="shared" si="2"/>
        <v>1.1131944144610382</v>
      </c>
      <c r="D77" s="45">
        <f t="shared" si="2"/>
        <v>-1.5642287786767979</v>
      </c>
      <c r="E77" s="45">
        <f t="shared" si="2"/>
        <v>1.2504495821235988</v>
      </c>
      <c r="F77" s="45">
        <f t="shared" si="2"/>
        <v>0.90113772609244014</v>
      </c>
      <c r="G77" s="45">
        <f t="shared" si="2"/>
        <v>-0.79635749731050154</v>
      </c>
      <c r="H77" s="45">
        <f t="shared" si="2"/>
        <v>4.843745813746585</v>
      </c>
      <c r="I77" s="45">
        <f t="shared" si="2"/>
        <v>0.64536445289369293</v>
      </c>
      <c r="J77" s="45">
        <f t="shared" si="2"/>
        <v>1.1795013504644341</v>
      </c>
      <c r="K77" s="45">
        <f t="shared" si="2"/>
        <v>-0.58379180548531007</v>
      </c>
      <c r="L77" s="45">
        <f t="shared" si="2"/>
        <v>0.95185815080115943</v>
      </c>
      <c r="M77" s="45">
        <f t="shared" si="2"/>
        <v>-0.13075838872675255</v>
      </c>
      <c r="N77" s="45">
        <f t="shared" si="2"/>
        <v>-0.93629549115591748</v>
      </c>
      <c r="O77" s="45">
        <f t="shared" si="2"/>
        <v>1.7716743986836823</v>
      </c>
      <c r="P77" s="45">
        <f t="shared" si="2"/>
        <v>-2.6916061607342985</v>
      </c>
      <c r="Q77" s="45">
        <f t="shared" si="2"/>
        <v>-0.11868937952856824</v>
      </c>
      <c r="R77" s="45">
        <f t="shared" si="2"/>
        <v>0.25976393108248985</v>
      </c>
      <c r="S77" s="45"/>
      <c r="T77" s="45"/>
      <c r="X77" s="45"/>
    </row>
    <row r="78" spans="1:24" x14ac:dyDescent="0.3">
      <c r="A78" s="47" t="s">
        <v>427</v>
      </c>
      <c r="B78" s="45">
        <f t="shared" ref="B78:R78" si="3">AVERAGE(B46:B57)</f>
        <v>1.6814923592066113</v>
      </c>
      <c r="C78" s="45">
        <f t="shared" si="3"/>
        <v>2.2142314650434596</v>
      </c>
      <c r="D78" s="45">
        <f t="shared" si="3"/>
        <v>-1.4814223754080655</v>
      </c>
      <c r="E78" s="45">
        <f t="shared" si="3"/>
        <v>-0.13509829698097989</v>
      </c>
      <c r="F78" s="45">
        <f t="shared" si="3"/>
        <v>3.9626058581266617</v>
      </c>
      <c r="G78" s="45">
        <f t="shared" si="3"/>
        <v>-1.2112769606586546</v>
      </c>
      <c r="H78" s="45">
        <f t="shared" si="3"/>
        <v>5.9706825724138461</v>
      </c>
      <c r="I78" s="45">
        <f t="shared" si="3"/>
        <v>2.207274404582773</v>
      </c>
      <c r="J78" s="45">
        <f t="shared" si="3"/>
        <v>5.3223586211851819</v>
      </c>
      <c r="K78" s="45">
        <f t="shared" si="3"/>
        <v>3.0141488921453607</v>
      </c>
      <c r="L78" s="45">
        <f t="shared" si="3"/>
        <v>2.3338053801853289</v>
      </c>
      <c r="M78" s="45">
        <f t="shared" si="3"/>
        <v>-0.52373488334789176</v>
      </c>
      <c r="N78" s="45">
        <f t="shared" si="3"/>
        <v>0.42083888179852008</v>
      </c>
      <c r="O78" s="45">
        <f t="shared" si="3"/>
        <v>2.0021195800717604</v>
      </c>
      <c r="P78" s="45">
        <f t="shared" si="3"/>
        <v>2.9583178576324998</v>
      </c>
      <c r="Q78" s="45">
        <f t="shared" si="3"/>
        <v>0.10935751305791279</v>
      </c>
      <c r="R78" s="45">
        <f t="shared" si="3"/>
        <v>-0.61675350880970015</v>
      </c>
      <c r="S78" s="45"/>
      <c r="T78" s="45"/>
      <c r="X78" s="45"/>
    </row>
    <row r="79" spans="1:24" x14ac:dyDescent="0.3">
      <c r="A79" s="47" t="s">
        <v>428</v>
      </c>
      <c r="B79" s="45">
        <f t="shared" ref="B79:R79" si="4">AVERAGE(B58:B66)</f>
        <v>-1.7735759969470324</v>
      </c>
      <c r="C79" s="45">
        <f t="shared" si="4"/>
        <v>-1.6759994661706799</v>
      </c>
      <c r="D79" s="45">
        <f t="shared" si="4"/>
        <v>-1.7317358242175922</v>
      </c>
      <c r="E79" s="45">
        <f t="shared" si="4"/>
        <v>0.62941731748482066</v>
      </c>
      <c r="F79" s="45">
        <f t="shared" si="4"/>
        <v>-3.0231693246208935</v>
      </c>
      <c r="G79" s="45">
        <f t="shared" si="4"/>
        <v>-9.606622330804278</v>
      </c>
      <c r="H79" s="45">
        <f t="shared" si="4"/>
        <v>10.437933998728319</v>
      </c>
      <c r="I79" s="45">
        <f t="shared" si="4"/>
        <v>1.3925270949344761</v>
      </c>
      <c r="J79" s="45">
        <f t="shared" si="4"/>
        <v>6.019185877161731</v>
      </c>
      <c r="K79" s="45">
        <f t="shared" si="4"/>
        <v>4.6659491792775762</v>
      </c>
      <c r="L79" s="45">
        <f t="shared" si="4"/>
        <v>-6.0497619853090718</v>
      </c>
      <c r="M79" s="45">
        <f t="shared" si="4"/>
        <v>-0.36556913352363157</v>
      </c>
      <c r="N79" s="45">
        <f t="shared" si="4"/>
        <v>-1.9801587195983541</v>
      </c>
      <c r="O79" s="45">
        <f t="shared" si="4"/>
        <v>3.3361905033616894</v>
      </c>
      <c r="P79" s="45">
        <f t="shared" si="4"/>
        <v>6.3774724107800926E-2</v>
      </c>
      <c r="Q79" s="45">
        <f t="shared" si="4"/>
        <v>0.2419052193471056</v>
      </c>
      <c r="R79" s="45">
        <f t="shared" si="4"/>
        <v>2.3998755429476972</v>
      </c>
      <c r="S79" s="45"/>
      <c r="T79" s="45"/>
      <c r="X79" s="45"/>
    </row>
    <row r="80" spans="1:24" x14ac:dyDescent="0.3">
      <c r="A80" s="47"/>
    </row>
    <row r="81" spans="1:24" x14ac:dyDescent="0.3">
      <c r="A81" s="47" t="s">
        <v>429</v>
      </c>
      <c r="B81" s="45">
        <f t="shared" ref="B81:R81" si="5">AVERAGE(B18:B57)</f>
        <v>2.8103931632032531</v>
      </c>
      <c r="C81" s="45">
        <f t="shared" si="5"/>
        <v>1.4435055296357646</v>
      </c>
      <c r="D81" s="45">
        <f t="shared" si="5"/>
        <v>-1.539386857696178</v>
      </c>
      <c r="E81" s="45">
        <f t="shared" si="5"/>
        <v>0.83478521839222508</v>
      </c>
      <c r="F81" s="45">
        <f t="shared" si="5"/>
        <v>1.8195781657027066</v>
      </c>
      <c r="G81" s="45">
        <f t="shared" si="5"/>
        <v>-0.92083333631494746</v>
      </c>
      <c r="H81" s="45">
        <f t="shared" si="5"/>
        <v>5.1818268413467639</v>
      </c>
      <c r="I81" s="45">
        <f t="shared" si="5"/>
        <v>1.1139374384004166</v>
      </c>
      <c r="J81" s="45">
        <f t="shared" si="5"/>
        <v>2.4223585316806577</v>
      </c>
      <c r="K81" s="45">
        <f t="shared" si="5"/>
        <v>0.49559040380389147</v>
      </c>
      <c r="L81" s="45">
        <f t="shared" si="5"/>
        <v>1.3664423196164104</v>
      </c>
      <c r="M81" s="45">
        <f t="shared" si="5"/>
        <v>-0.24865133711309434</v>
      </c>
      <c r="N81" s="45">
        <f t="shared" si="5"/>
        <v>-0.52915517926958633</v>
      </c>
      <c r="O81" s="45">
        <f t="shared" si="5"/>
        <v>1.840807953100106</v>
      </c>
      <c r="P81" s="45">
        <f t="shared" si="5"/>
        <v>-0.99662895522425887</v>
      </c>
      <c r="Q81" s="45">
        <f t="shared" si="5"/>
        <v>-5.0275311752623938E-2</v>
      </c>
      <c r="R81" s="45">
        <f t="shared" si="5"/>
        <v>-3.1913008851670809E-3</v>
      </c>
      <c r="S81" s="45"/>
      <c r="T81" s="45"/>
      <c r="X81" s="45"/>
    </row>
    <row r="82" spans="1:24" x14ac:dyDescent="0.3">
      <c r="A82" s="47"/>
    </row>
    <row r="83" spans="1:24" x14ac:dyDescent="0.3">
      <c r="A83" s="47" t="s">
        <v>430</v>
      </c>
      <c r="B83" s="45">
        <f t="shared" ref="B83:R83" si="6">AVERAGE(B58:B61)</f>
        <v>10.634138054294834</v>
      </c>
      <c r="C83" s="45">
        <f t="shared" si="6"/>
        <v>-0.91173522511455074</v>
      </c>
      <c r="D83" s="45">
        <f t="shared" si="6"/>
        <v>2.7729683318492047</v>
      </c>
      <c r="E83" s="45">
        <f t="shared" si="6"/>
        <v>5.432304883905525</v>
      </c>
      <c r="F83" s="45">
        <f t="shared" si="6"/>
        <v>0.6721734166138349</v>
      </c>
      <c r="G83" s="45">
        <f t="shared" si="6"/>
        <v>-17.208545495367037</v>
      </c>
      <c r="H83" s="45">
        <f t="shared" si="6"/>
        <v>8.2024384668249777</v>
      </c>
      <c r="I83" s="45">
        <f t="shared" si="6"/>
        <v>-0.80844912999454355</v>
      </c>
      <c r="J83" s="45">
        <f t="shared" si="6"/>
        <v>9.3557029999832952</v>
      </c>
      <c r="K83" s="45">
        <f t="shared" si="6"/>
        <v>1.5612288913878429</v>
      </c>
      <c r="L83" s="45">
        <f t="shared" si="6"/>
        <v>-18.218956725841611</v>
      </c>
      <c r="M83" s="45">
        <f t="shared" si="6"/>
        <v>-6.0607602932749618</v>
      </c>
      <c r="N83" s="45">
        <f t="shared" si="6"/>
        <v>-3.8241454026531598</v>
      </c>
      <c r="O83" s="45">
        <f t="shared" si="6"/>
        <v>6.2175195378947006</v>
      </c>
      <c r="P83" s="45">
        <f t="shared" si="6"/>
        <v>3.6330134782137158</v>
      </c>
      <c r="Q83" s="45">
        <f t="shared" si="6"/>
        <v>-0.77165197818545161</v>
      </c>
      <c r="R83" s="45">
        <f t="shared" si="6"/>
        <v>2.2674322796875348</v>
      </c>
      <c r="S83" s="45"/>
      <c r="T83" s="45"/>
      <c r="X83" s="45"/>
    </row>
    <row r="84" spans="1:24" x14ac:dyDescent="0.3">
      <c r="A84" s="47" t="s">
        <v>431</v>
      </c>
      <c r="B84" s="45">
        <f t="shared" ref="B84:R84" si="7">AVERAGE(B62:B66)</f>
        <v>-11.699747237940525</v>
      </c>
      <c r="C84" s="45">
        <f t="shared" si="7"/>
        <v>-2.2874108590155835</v>
      </c>
      <c r="D84" s="45">
        <f t="shared" si="7"/>
        <v>-5.3354991490710288</v>
      </c>
      <c r="E84" s="45">
        <f t="shared" si="7"/>
        <v>-3.2128927356517432</v>
      </c>
      <c r="F84" s="45">
        <f t="shared" si="7"/>
        <v>-5.9794435176086775</v>
      </c>
      <c r="G84" s="45">
        <f t="shared" si="7"/>
        <v>-3.5250837991540704</v>
      </c>
      <c r="H84" s="45">
        <f t="shared" si="7"/>
        <v>12.226330424250992</v>
      </c>
      <c r="I84" s="45">
        <f t="shared" si="7"/>
        <v>3.1533080748776916</v>
      </c>
      <c r="J84" s="45">
        <f t="shared" si="7"/>
        <v>3.3499721789044807</v>
      </c>
      <c r="K84" s="45">
        <f t="shared" si="7"/>
        <v>7.1497254095893625</v>
      </c>
      <c r="L84" s="45">
        <f t="shared" si="7"/>
        <v>3.6855938071169576</v>
      </c>
      <c r="M84" s="45">
        <f t="shared" si="7"/>
        <v>4.1905837942774342</v>
      </c>
      <c r="N84" s="45">
        <f t="shared" si="7"/>
        <v>-0.50496937315450963</v>
      </c>
      <c r="O84" s="45">
        <f t="shared" si="7"/>
        <v>1.0311272757352814</v>
      </c>
      <c r="P84" s="45">
        <f t="shared" si="7"/>
        <v>-2.7916162791769308</v>
      </c>
      <c r="Q84" s="45">
        <f t="shared" si="7"/>
        <v>1.0527509773731514</v>
      </c>
      <c r="R84" s="45">
        <f t="shared" si="7"/>
        <v>2.5058301535558272</v>
      </c>
      <c r="S84" s="45"/>
      <c r="T84" s="45"/>
      <c r="X84" s="45"/>
    </row>
  </sheetData>
  <phoneticPr fontId="3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252AE-E977-4BFC-BC18-66268E2D042B}">
  <dimension ref="A1:H84"/>
  <sheetViews>
    <sheetView workbookViewId="0">
      <selection activeCell="B4" sqref="B4"/>
    </sheetView>
  </sheetViews>
  <sheetFormatPr defaultRowHeight="15.6" x14ac:dyDescent="0.3"/>
  <cols>
    <col min="1" max="1" width="17.296875" customWidth="1"/>
    <col min="2" max="2" width="11.19921875" customWidth="1"/>
    <col min="3" max="3" width="22.19921875" customWidth="1"/>
    <col min="4" max="4" width="16.296875" customWidth="1"/>
    <col min="5" max="5" width="9.8984375" customWidth="1"/>
    <col min="6" max="6" width="11.3984375" customWidth="1"/>
    <col min="7" max="7" width="12.296875" customWidth="1"/>
    <col min="8" max="8" width="11.59765625" customWidth="1"/>
    <col min="10" max="10" width="8.796875" customWidth="1"/>
  </cols>
  <sheetData>
    <row r="1" spans="1:8" x14ac:dyDescent="0.3">
      <c r="A1" s="35" t="s">
        <v>381</v>
      </c>
    </row>
    <row r="2" spans="1:8" x14ac:dyDescent="0.3">
      <c r="A2" s="40" t="s">
        <v>359</v>
      </c>
      <c r="B2" s="16" t="s">
        <v>418</v>
      </c>
      <c r="C2" s="16" t="s">
        <v>436</v>
      </c>
      <c r="D2" s="16" t="s">
        <v>421</v>
      </c>
      <c r="E2" s="16"/>
      <c r="F2" s="16" t="s">
        <v>437</v>
      </c>
      <c r="G2" s="16" t="s">
        <v>438</v>
      </c>
      <c r="H2" s="16" t="s">
        <v>439</v>
      </c>
    </row>
    <row r="3" spans="1:8" x14ac:dyDescent="0.3">
      <c r="A3" s="21"/>
    </row>
    <row r="4" spans="1:8" x14ac:dyDescent="0.3">
      <c r="A4" s="35" t="s">
        <v>88</v>
      </c>
      <c r="B4" s="45">
        <f>SUM('C1 Industry Growth'!O4*'C1 Industry Growth'!$O$73,'C1 Industry Growth'!P4*'C1 Industry Growth'!$P$73,'C1 Industry Growth'!B4*'C1 Industry Growth'!$B$73,'C1 Industry Growth'!D4*'C1 Industry Growth'!$D$73,'C1 Industry Growth'!C4*'C1 Industry Growth'!$C$73)/SUM('C1 Industry Growth'!$D$73,'C1 Industry Growth'!$C$73,'C1 Industry Growth'!$B$73,'C1 Industry Growth'!$P$73,'C1 Industry Growth'!$O$73)</f>
        <v>0.36171454796533659</v>
      </c>
      <c r="C4" s="45">
        <f>SUM('C1 Industry Growth'!H4*'C1 Industry Growth'!$H$73,'C1 Industry Growth'!J4*'C1 Industry Growth'!$J$73,'C1 Industry Growth'!K4*'C1 Industry Growth'!$K$73,'C1 Industry Growth'!R4*'C1 Industry Growth'!$R$73,'C1 Industry Growth'!Q4*'C1 Industry Growth'!$Q$73,'C1 Industry Growth'!I4*'C1 Industry Growth'!$I$73)/SUM('C1 Industry Growth'!$I$73,'C1 Industry Growth'!$H$73,'C1 Industry Growth'!$J$73,'C1 Industry Growth'!$K$73,'C1 Industry Growth'!$Q$73,'C1 Industry Growth'!$R$73)</f>
        <v>2.1203464308393563</v>
      </c>
      <c r="D4" s="45">
        <f>SUM('C1 Industry Growth'!F4*'C1 Industry Growth'!$F$73,'C1 Industry Growth'!E4*'C1 Industry Growth'!$E$73,'C1 Industry Growth'!M4*'C1 Industry Growth'!$M$73,'C1 Industry Growth'!N4*'C1 Industry Growth'!$N$73,'C1 Industry Growth'!L4*'C1 Industry Growth'!$L$73,'C1 Industry Growth'!G4*'C1 Industry Growth'!$G$73)/SUM('C1 Industry Growth'!$E$73,'C1 Industry Growth'!$G$73,'C1 Industry Growth'!$L$73,'C1 Industry Growth'!$M$73,'C1 Industry Growth'!$N$73,'C1 Industry Growth'!$F$73)</f>
        <v>-4.666713738763546</v>
      </c>
      <c r="E4" s="45"/>
      <c r="F4" s="45">
        <f>SUMPRODUCT('C1 Industry Growth'!B4:R4,'C1 Industry Growth'!$B$73:$R$73)</f>
        <v>0.14416290313642333</v>
      </c>
      <c r="G4" s="45">
        <f>400*LN((RVA!V3*1000000/'H times Emp'!T3)/(RVA!V4*1000000/'H times Emp'!T4))</f>
        <v>0.57750573769526126</v>
      </c>
      <c r="H4" s="45">
        <f>SUMPRODUCT('C1 Industry Growth'!B4:R4,'H times Emp'!$B$135:$R$135)</f>
        <v>-2.257487720367271</v>
      </c>
    </row>
    <row r="5" spans="1:8" x14ac:dyDescent="0.3">
      <c r="A5" s="35" t="s">
        <v>89</v>
      </c>
      <c r="B5" s="45">
        <f>SUM('C1 Industry Growth'!O5*'C1 Industry Growth'!$O$73,'C1 Industry Growth'!P5*'C1 Industry Growth'!$P$73,'C1 Industry Growth'!B5*'C1 Industry Growth'!$B$73,'C1 Industry Growth'!D5*'C1 Industry Growth'!$D$73,'C1 Industry Growth'!C5*'C1 Industry Growth'!$C$73)/SUM('C1 Industry Growth'!$D$73,'C1 Industry Growth'!$C$73,'C1 Industry Growth'!$B$73,'C1 Industry Growth'!$P$73,'C1 Industry Growth'!$O$73)</f>
        <v>6.3338128539782534</v>
      </c>
      <c r="C5" s="45">
        <f>SUM('C1 Industry Growth'!H5*'C1 Industry Growth'!$H$73,'C1 Industry Growth'!J5*'C1 Industry Growth'!$J$73,'C1 Industry Growth'!K5*'C1 Industry Growth'!$K$73,'C1 Industry Growth'!R5*'C1 Industry Growth'!$R$73,'C1 Industry Growth'!Q5*'C1 Industry Growth'!$Q$73,'C1 Industry Growth'!I5*'C1 Industry Growth'!$I$73)/SUM('C1 Industry Growth'!$I$73,'C1 Industry Growth'!$H$73,'C1 Industry Growth'!$J$73,'C1 Industry Growth'!$K$73,'C1 Industry Growth'!$Q$73,'C1 Industry Growth'!$R$73)</f>
        <v>2.4355156671770066</v>
      </c>
      <c r="D5" s="45">
        <f>SUM('C1 Industry Growth'!F5*'C1 Industry Growth'!$F$73,'C1 Industry Growth'!E5*'C1 Industry Growth'!$E$73,'C1 Industry Growth'!M5*'C1 Industry Growth'!$M$73,'C1 Industry Growth'!N5*'C1 Industry Growth'!$N$73,'C1 Industry Growth'!L5*'C1 Industry Growth'!$L$73,'C1 Industry Growth'!G5*'C1 Industry Growth'!$G$73)/SUM('C1 Industry Growth'!$E$73,'C1 Industry Growth'!$G$73,'C1 Industry Growth'!$L$73,'C1 Industry Growth'!$M$73,'C1 Industry Growth'!$N$73,'C1 Industry Growth'!$F$73)</f>
        <v>-1.0109809572903274</v>
      </c>
      <c r="E5" s="45"/>
      <c r="F5" s="45">
        <f>SUMPRODUCT('C1 Industry Growth'!B5:R5,'C1 Industry Growth'!$B$73:$R$73)</f>
        <v>2.4939567235106379</v>
      </c>
      <c r="G5" s="45">
        <f>400*LN((RVA!V4*1000000/'H times Emp'!T4)/(RVA!V5*1000000/'H times Emp'!T5))</f>
        <v>-1.699942563715378</v>
      </c>
      <c r="H5" s="45">
        <f>SUMPRODUCT('C1 Industry Growth'!B5:R5,'H times Emp'!$B$135:$R$135)</f>
        <v>0.23930623431405229</v>
      </c>
    </row>
    <row r="6" spans="1:8" x14ac:dyDescent="0.3">
      <c r="A6" s="35" t="s">
        <v>90</v>
      </c>
      <c r="B6" s="45">
        <f>SUM('C1 Industry Growth'!O6*'C1 Industry Growth'!$O$73,'C1 Industry Growth'!P6*'C1 Industry Growth'!$P$73,'C1 Industry Growth'!B6*'C1 Industry Growth'!$B$73,'C1 Industry Growth'!D6*'C1 Industry Growth'!$D$73,'C1 Industry Growth'!C6*'C1 Industry Growth'!$C$73)/SUM('C1 Industry Growth'!$D$73,'C1 Industry Growth'!$C$73,'C1 Industry Growth'!$B$73,'C1 Industry Growth'!$P$73,'C1 Industry Growth'!$O$73)</f>
        <v>-0.99458858695994323</v>
      </c>
      <c r="C6" s="45">
        <f>SUM('C1 Industry Growth'!H6*'C1 Industry Growth'!$H$73,'C1 Industry Growth'!J6*'C1 Industry Growth'!$J$73,'C1 Industry Growth'!K6*'C1 Industry Growth'!$K$73,'C1 Industry Growth'!R6*'C1 Industry Growth'!$R$73,'C1 Industry Growth'!Q6*'C1 Industry Growth'!$Q$73,'C1 Industry Growth'!I6*'C1 Industry Growth'!$I$73)/SUM('C1 Industry Growth'!$I$73,'C1 Industry Growth'!$H$73,'C1 Industry Growth'!$J$73,'C1 Industry Growth'!$K$73,'C1 Industry Growth'!$Q$73,'C1 Industry Growth'!$R$73)</f>
        <v>1.9089561631575844</v>
      </c>
      <c r="D6" s="45">
        <f>SUM('C1 Industry Growth'!F6*'C1 Industry Growth'!$F$73,'C1 Industry Growth'!E6*'C1 Industry Growth'!$E$73,'C1 Industry Growth'!M6*'C1 Industry Growth'!$M$73,'C1 Industry Growth'!N6*'C1 Industry Growth'!$N$73,'C1 Industry Growth'!L6*'C1 Industry Growth'!$L$73,'C1 Industry Growth'!G6*'C1 Industry Growth'!$G$73)/SUM('C1 Industry Growth'!$E$73,'C1 Industry Growth'!$G$73,'C1 Industry Growth'!$L$73,'C1 Industry Growth'!$M$73,'C1 Industry Growth'!$N$73,'C1 Industry Growth'!$F$73)</f>
        <v>-5.4556433995875047</v>
      </c>
      <c r="E6" s="45"/>
      <c r="F6" s="45">
        <f>SUMPRODUCT('C1 Industry Growth'!B6:R6,'C1 Industry Growth'!$B$73:$R$73)</f>
        <v>-0.45597992825514677</v>
      </c>
      <c r="G6" s="45">
        <f>400*LN((RVA!V5*1000000/'H times Emp'!T5)/(RVA!V6*1000000/'H times Emp'!T6))</f>
        <v>0.91479874355659807</v>
      </c>
      <c r="H6" s="45">
        <f>SUMPRODUCT('C1 Industry Growth'!B6:R6,'H times Emp'!$B$135:$R$135)</f>
        <v>-2.124579178176186</v>
      </c>
    </row>
    <row r="7" spans="1:8" x14ac:dyDescent="0.3">
      <c r="A7" s="35" t="s">
        <v>91</v>
      </c>
      <c r="B7" s="45">
        <f>SUM('C1 Industry Growth'!O7*'C1 Industry Growth'!$O$73,'C1 Industry Growth'!P7*'C1 Industry Growth'!$P$73,'C1 Industry Growth'!B7*'C1 Industry Growth'!$B$73,'C1 Industry Growth'!D7*'C1 Industry Growth'!$D$73,'C1 Industry Growth'!C7*'C1 Industry Growth'!$C$73)/SUM('C1 Industry Growth'!$D$73,'C1 Industry Growth'!$C$73,'C1 Industry Growth'!$B$73,'C1 Industry Growth'!$P$73,'C1 Industry Growth'!$O$73)</f>
        <v>5.111887518774715</v>
      </c>
      <c r="C7" s="45">
        <f>SUM('C1 Industry Growth'!H7*'C1 Industry Growth'!$H$73,'C1 Industry Growth'!J7*'C1 Industry Growth'!$J$73,'C1 Industry Growth'!K7*'C1 Industry Growth'!$K$73,'C1 Industry Growth'!R7*'C1 Industry Growth'!$R$73,'C1 Industry Growth'!Q7*'C1 Industry Growth'!$Q$73,'C1 Industry Growth'!I7*'C1 Industry Growth'!$I$73)/SUM('C1 Industry Growth'!$I$73,'C1 Industry Growth'!$H$73,'C1 Industry Growth'!$J$73,'C1 Industry Growth'!$K$73,'C1 Industry Growth'!$Q$73,'C1 Industry Growth'!$R$73)</f>
        <v>0.5004364007222103</v>
      </c>
      <c r="D7" s="45">
        <f>SUM('C1 Industry Growth'!F7*'C1 Industry Growth'!$F$73,'C1 Industry Growth'!E7*'C1 Industry Growth'!$E$73,'C1 Industry Growth'!M7*'C1 Industry Growth'!$M$73,'C1 Industry Growth'!N7*'C1 Industry Growth'!$N$73,'C1 Industry Growth'!L7*'C1 Industry Growth'!$L$73,'C1 Industry Growth'!G7*'C1 Industry Growth'!$G$73)/SUM('C1 Industry Growth'!$E$73,'C1 Industry Growth'!$G$73,'C1 Industry Growth'!$L$73,'C1 Industry Growth'!$M$73,'C1 Industry Growth'!$N$73,'C1 Industry Growth'!$F$73)</f>
        <v>-1.0012946837291368</v>
      </c>
      <c r="E7" s="45"/>
      <c r="F7" s="45">
        <f>SUMPRODUCT('C1 Industry Growth'!B7:R7,'C1 Industry Growth'!$B$73:$R$73)</f>
        <v>1.1715084916082721</v>
      </c>
      <c r="G7" s="45">
        <f>400*LN((RVA!V6*1000000/'H times Emp'!T6)/(RVA!V7*1000000/'H times Emp'!T7))</f>
        <v>-0.95714222329019649</v>
      </c>
      <c r="H7" s="45">
        <f>SUMPRODUCT('C1 Industry Growth'!B7:R7,'H times Emp'!$B$135:$R$135)</f>
        <v>0.20405481128878927</v>
      </c>
    </row>
    <row r="8" spans="1:8" x14ac:dyDescent="0.3">
      <c r="A8" s="35" t="s">
        <v>92</v>
      </c>
      <c r="B8" s="45">
        <f>SUM('C1 Industry Growth'!O8*'C1 Industry Growth'!$O$73,'C1 Industry Growth'!P8*'C1 Industry Growth'!$P$73,'C1 Industry Growth'!B8*'C1 Industry Growth'!$B$73,'C1 Industry Growth'!D8*'C1 Industry Growth'!$D$73,'C1 Industry Growth'!C8*'C1 Industry Growth'!$C$73)/SUM('C1 Industry Growth'!$D$73,'C1 Industry Growth'!$C$73,'C1 Industry Growth'!$B$73,'C1 Industry Growth'!$P$73,'C1 Industry Growth'!$O$73)</f>
        <v>3.2236270596503234</v>
      </c>
      <c r="C8" s="45">
        <f>SUM('C1 Industry Growth'!H8*'C1 Industry Growth'!$H$73,'C1 Industry Growth'!J8*'C1 Industry Growth'!$J$73,'C1 Industry Growth'!K8*'C1 Industry Growth'!$K$73,'C1 Industry Growth'!R8*'C1 Industry Growth'!$R$73,'C1 Industry Growth'!Q8*'C1 Industry Growth'!$Q$73,'C1 Industry Growth'!I8*'C1 Industry Growth'!$I$73)/SUM('C1 Industry Growth'!$I$73,'C1 Industry Growth'!$H$73,'C1 Industry Growth'!$J$73,'C1 Industry Growth'!$K$73,'C1 Industry Growth'!$Q$73,'C1 Industry Growth'!$R$73)</f>
        <v>4.6743654393267136</v>
      </c>
      <c r="D8" s="45">
        <f>SUM('C1 Industry Growth'!F8*'C1 Industry Growth'!$F$73,'C1 Industry Growth'!E8*'C1 Industry Growth'!$E$73,'C1 Industry Growth'!M8*'C1 Industry Growth'!$M$73,'C1 Industry Growth'!N8*'C1 Industry Growth'!$N$73,'C1 Industry Growth'!L8*'C1 Industry Growth'!$L$73,'C1 Industry Growth'!G8*'C1 Industry Growth'!$G$73)/SUM('C1 Industry Growth'!$E$73,'C1 Industry Growth'!$G$73,'C1 Industry Growth'!$L$73,'C1 Industry Growth'!$M$73,'C1 Industry Growth'!$N$73,'C1 Industry Growth'!$F$73)</f>
        <v>-1.9526349034247852</v>
      </c>
      <c r="E8" s="45"/>
      <c r="F8" s="45">
        <f>SUMPRODUCT('C1 Industry Growth'!B8:R8,'C1 Industry Growth'!$B$73:$R$73)</f>
        <v>2.8038358107344656</v>
      </c>
      <c r="G8" s="45">
        <f>400*LN((RVA!V7*1000000/'H times Emp'!T7)/(RVA!V8*1000000/'H times Emp'!T8))</f>
        <v>-2.4687613269316997</v>
      </c>
      <c r="H8" s="45">
        <f>SUMPRODUCT('C1 Industry Growth'!B8:R8,'H times Emp'!$B$135:$R$135)</f>
        <v>2.0815416730131999</v>
      </c>
    </row>
    <row r="9" spans="1:8" x14ac:dyDescent="0.3">
      <c r="A9" s="35" t="s">
        <v>93</v>
      </c>
      <c r="B9" s="45">
        <f>SUM('C1 Industry Growth'!O9*'C1 Industry Growth'!$O$73,'C1 Industry Growth'!P9*'C1 Industry Growth'!$P$73,'C1 Industry Growth'!B9*'C1 Industry Growth'!$B$73,'C1 Industry Growth'!D9*'C1 Industry Growth'!$D$73,'C1 Industry Growth'!C9*'C1 Industry Growth'!$C$73)/SUM('C1 Industry Growth'!$D$73,'C1 Industry Growth'!$C$73,'C1 Industry Growth'!$B$73,'C1 Industry Growth'!$P$73,'C1 Industry Growth'!$O$73)</f>
        <v>1.8806780649363466</v>
      </c>
      <c r="C9" s="45">
        <f>SUM('C1 Industry Growth'!H9*'C1 Industry Growth'!$H$73,'C1 Industry Growth'!J9*'C1 Industry Growth'!$J$73,'C1 Industry Growth'!K9*'C1 Industry Growth'!$K$73,'C1 Industry Growth'!R9*'C1 Industry Growth'!$R$73,'C1 Industry Growth'!Q9*'C1 Industry Growth'!$Q$73,'C1 Industry Growth'!I9*'C1 Industry Growth'!$I$73)/SUM('C1 Industry Growth'!$I$73,'C1 Industry Growth'!$H$73,'C1 Industry Growth'!$J$73,'C1 Industry Growth'!$K$73,'C1 Industry Growth'!$Q$73,'C1 Industry Growth'!$R$73)</f>
        <v>4.0412833874377787</v>
      </c>
      <c r="D9" s="45">
        <f>SUM('C1 Industry Growth'!F9*'C1 Industry Growth'!$F$73,'C1 Industry Growth'!E9*'C1 Industry Growth'!$E$73,'C1 Industry Growth'!M9*'C1 Industry Growth'!$M$73,'C1 Industry Growth'!N9*'C1 Industry Growth'!$N$73,'C1 Industry Growth'!L9*'C1 Industry Growth'!$L$73,'C1 Industry Growth'!G9*'C1 Industry Growth'!$G$73)/SUM('C1 Industry Growth'!$E$73,'C1 Industry Growth'!$G$73,'C1 Industry Growth'!$L$73,'C1 Industry Growth'!$M$73,'C1 Industry Growth'!$N$73,'C1 Industry Growth'!$F$73)</f>
        <v>2.1343553961806605</v>
      </c>
      <c r="E9" s="45"/>
      <c r="F9" s="45">
        <f>SUMPRODUCT('C1 Industry Growth'!B9:R9,'C1 Industry Growth'!$B$73:$R$73)</f>
        <v>3.1166824262408426</v>
      </c>
      <c r="G9" s="45">
        <f>400*LN((RVA!V8*1000000/'H times Emp'!T8)/(RVA!V9*1000000/'H times Emp'!T9))</f>
        <v>-2.6273633679435129</v>
      </c>
      <c r="H9" s="45">
        <f>SUMPRODUCT('C1 Industry Growth'!B9:R9,'H times Emp'!$B$135:$R$135)</f>
        <v>2.6468605504347158</v>
      </c>
    </row>
    <row r="10" spans="1:8" x14ac:dyDescent="0.3">
      <c r="A10" s="35" t="s">
        <v>94</v>
      </c>
      <c r="B10" s="45">
        <f>SUM('C1 Industry Growth'!O10*'C1 Industry Growth'!$O$73,'C1 Industry Growth'!P10*'C1 Industry Growth'!$P$73,'C1 Industry Growth'!B10*'C1 Industry Growth'!$B$73,'C1 Industry Growth'!D10*'C1 Industry Growth'!$D$73,'C1 Industry Growth'!C10*'C1 Industry Growth'!$C$73)/SUM('C1 Industry Growth'!$D$73,'C1 Industry Growth'!$C$73,'C1 Industry Growth'!$B$73,'C1 Industry Growth'!$P$73,'C1 Industry Growth'!$O$73)</f>
        <v>-15.00730489915194</v>
      </c>
      <c r="C10" s="45">
        <f>SUM('C1 Industry Growth'!H10*'C1 Industry Growth'!$H$73,'C1 Industry Growth'!J10*'C1 Industry Growth'!$J$73,'C1 Industry Growth'!K10*'C1 Industry Growth'!$K$73,'C1 Industry Growth'!R10*'C1 Industry Growth'!$R$73,'C1 Industry Growth'!Q10*'C1 Industry Growth'!$Q$73,'C1 Industry Growth'!I10*'C1 Industry Growth'!$I$73)/SUM('C1 Industry Growth'!$I$73,'C1 Industry Growth'!$H$73,'C1 Industry Growth'!$J$73,'C1 Industry Growth'!$K$73,'C1 Industry Growth'!$Q$73,'C1 Industry Growth'!$R$73)</f>
        <v>2.5045289110073989</v>
      </c>
      <c r="D10" s="45">
        <f>SUM('C1 Industry Growth'!F10*'C1 Industry Growth'!$F$73,'C1 Industry Growth'!E10*'C1 Industry Growth'!$E$73,'C1 Industry Growth'!M10*'C1 Industry Growth'!$M$73,'C1 Industry Growth'!N10*'C1 Industry Growth'!$N$73,'C1 Industry Growth'!L10*'C1 Industry Growth'!$L$73,'C1 Industry Growth'!G10*'C1 Industry Growth'!$G$73)/SUM('C1 Industry Growth'!$E$73,'C1 Industry Growth'!$G$73,'C1 Industry Growth'!$L$73,'C1 Industry Growth'!$M$73,'C1 Industry Growth'!$N$73,'C1 Industry Growth'!$F$73)</f>
        <v>-4.6790776454068368</v>
      </c>
      <c r="E10" s="45"/>
      <c r="F10" s="45">
        <f>SUMPRODUCT('C1 Industry Growth'!B10:R10,'C1 Industry Growth'!$B$73:$R$73)</f>
        <v>-3.0558923971859411</v>
      </c>
      <c r="G10" s="45">
        <f>400*LN((RVA!V9*1000000/'H times Emp'!T9)/(RVA!V10*1000000/'H times Emp'!T10))</f>
        <v>3.1593833932643354</v>
      </c>
      <c r="H10" s="45">
        <f>SUMPRODUCT('C1 Industry Growth'!B10:R10,'H times Emp'!$B$135:$R$135)</f>
        <v>-3.2843716069418507</v>
      </c>
    </row>
    <row r="11" spans="1:8" x14ac:dyDescent="0.3">
      <c r="A11" s="35" t="s">
        <v>95</v>
      </c>
      <c r="B11" s="45">
        <f>SUM('C1 Industry Growth'!O11*'C1 Industry Growth'!$O$73,'C1 Industry Growth'!P11*'C1 Industry Growth'!$P$73,'C1 Industry Growth'!B11*'C1 Industry Growth'!$B$73,'C1 Industry Growth'!D11*'C1 Industry Growth'!$D$73,'C1 Industry Growth'!C11*'C1 Industry Growth'!$C$73)/SUM('C1 Industry Growth'!$D$73,'C1 Industry Growth'!$C$73,'C1 Industry Growth'!$B$73,'C1 Industry Growth'!$P$73,'C1 Industry Growth'!$O$73)</f>
        <v>9.0094629306441227</v>
      </c>
      <c r="C11" s="45">
        <f>SUM('C1 Industry Growth'!H11*'C1 Industry Growth'!$H$73,'C1 Industry Growth'!J11*'C1 Industry Growth'!$J$73,'C1 Industry Growth'!K11*'C1 Industry Growth'!$K$73,'C1 Industry Growth'!R11*'C1 Industry Growth'!$R$73,'C1 Industry Growth'!Q11*'C1 Industry Growth'!$Q$73,'C1 Industry Growth'!I11*'C1 Industry Growth'!$I$73)/SUM('C1 Industry Growth'!$I$73,'C1 Industry Growth'!$H$73,'C1 Industry Growth'!$J$73,'C1 Industry Growth'!$K$73,'C1 Industry Growth'!$Q$73,'C1 Industry Growth'!$R$73)</f>
        <v>3.4899225424969171</v>
      </c>
      <c r="D11" s="45">
        <f>SUM('C1 Industry Growth'!F11*'C1 Industry Growth'!$F$73,'C1 Industry Growth'!E11*'C1 Industry Growth'!$E$73,'C1 Industry Growth'!M11*'C1 Industry Growth'!$M$73,'C1 Industry Growth'!N11*'C1 Industry Growth'!$N$73,'C1 Industry Growth'!L11*'C1 Industry Growth'!$L$73,'C1 Industry Growth'!G11*'C1 Industry Growth'!$G$73)/SUM('C1 Industry Growth'!$E$73,'C1 Industry Growth'!$G$73,'C1 Industry Growth'!$L$73,'C1 Industry Growth'!$M$73,'C1 Industry Growth'!$N$73,'C1 Industry Growth'!$F$73)</f>
        <v>1.7470452486278916</v>
      </c>
      <c r="E11" s="45"/>
      <c r="F11" s="45">
        <f>SUMPRODUCT('C1 Industry Growth'!B11:R11,'C1 Industry Growth'!$B$73:$R$73)</f>
        <v>4.3058988817192674</v>
      </c>
      <c r="G11" s="45">
        <f>400*LN((RVA!V10*1000000/'H times Emp'!T10)/(RVA!V11*1000000/'H times Emp'!T11))</f>
        <v>-4.7111418012393598</v>
      </c>
      <c r="H11" s="45">
        <f>SUMPRODUCT('C1 Industry Growth'!B11:R11,'H times Emp'!$B$135:$R$135)</f>
        <v>4.3029443715948048</v>
      </c>
    </row>
    <row r="12" spans="1:8" x14ac:dyDescent="0.3">
      <c r="A12" s="35" t="s">
        <v>96</v>
      </c>
      <c r="B12" s="45">
        <f>SUM('C1 Industry Growth'!O12*'C1 Industry Growth'!$O$73,'C1 Industry Growth'!P12*'C1 Industry Growth'!$P$73,'C1 Industry Growth'!B12*'C1 Industry Growth'!$B$73,'C1 Industry Growth'!D12*'C1 Industry Growth'!$D$73,'C1 Industry Growth'!C12*'C1 Industry Growth'!$C$73)/SUM('C1 Industry Growth'!$D$73,'C1 Industry Growth'!$C$73,'C1 Industry Growth'!$B$73,'C1 Industry Growth'!$P$73,'C1 Industry Growth'!$O$73)</f>
        <v>2.7889614742031257</v>
      </c>
      <c r="C12" s="45">
        <f>SUM('C1 Industry Growth'!H12*'C1 Industry Growth'!$H$73,'C1 Industry Growth'!J12*'C1 Industry Growth'!$J$73,'C1 Industry Growth'!K12*'C1 Industry Growth'!$K$73,'C1 Industry Growth'!R12*'C1 Industry Growth'!$R$73,'C1 Industry Growth'!Q12*'C1 Industry Growth'!$Q$73,'C1 Industry Growth'!I12*'C1 Industry Growth'!$I$73)/SUM('C1 Industry Growth'!$I$73,'C1 Industry Growth'!$H$73,'C1 Industry Growth'!$J$73,'C1 Industry Growth'!$K$73,'C1 Industry Growth'!$Q$73,'C1 Industry Growth'!$R$73)</f>
        <v>0.77724794645326922</v>
      </c>
      <c r="D12" s="45">
        <f>SUM('C1 Industry Growth'!F12*'C1 Industry Growth'!$F$73,'C1 Industry Growth'!E12*'C1 Industry Growth'!$E$73,'C1 Industry Growth'!M12*'C1 Industry Growth'!$M$73,'C1 Industry Growth'!N12*'C1 Industry Growth'!$N$73,'C1 Industry Growth'!L12*'C1 Industry Growth'!$L$73,'C1 Industry Growth'!G12*'C1 Industry Growth'!$G$73)/SUM('C1 Industry Growth'!$E$73,'C1 Industry Growth'!$G$73,'C1 Industry Growth'!$L$73,'C1 Industry Growth'!$M$73,'C1 Industry Growth'!$N$73,'C1 Industry Growth'!$F$73)</f>
        <v>-0.19505983855842746</v>
      </c>
      <c r="E12" s="45"/>
      <c r="F12" s="45">
        <f>SUMPRODUCT('C1 Industry Growth'!B12:R12,'C1 Industry Growth'!$B$73:$R$73)</f>
        <v>0.99585933900434664</v>
      </c>
      <c r="G12" s="45">
        <f>400*LN((RVA!V11*1000000/'H times Emp'!T11)/(RVA!V12*1000000/'H times Emp'!T12))</f>
        <v>-0.62834738607882801</v>
      </c>
      <c r="H12" s="45">
        <f>SUMPRODUCT('C1 Industry Growth'!B12:R12,'H times Emp'!$B$135:$R$135)</f>
        <v>2.2212776683573208</v>
      </c>
    </row>
    <row r="13" spans="1:8" x14ac:dyDescent="0.3">
      <c r="A13" s="35" t="s">
        <v>97</v>
      </c>
      <c r="B13" s="45">
        <f>SUM('C1 Industry Growth'!O13*'C1 Industry Growth'!$O$73,'C1 Industry Growth'!P13*'C1 Industry Growth'!$P$73,'C1 Industry Growth'!B13*'C1 Industry Growth'!$B$73,'C1 Industry Growth'!D13*'C1 Industry Growth'!$D$73,'C1 Industry Growth'!C13*'C1 Industry Growth'!$C$73)/SUM('C1 Industry Growth'!$D$73,'C1 Industry Growth'!$C$73,'C1 Industry Growth'!$B$73,'C1 Industry Growth'!$P$73,'C1 Industry Growth'!$O$73)</f>
        <v>0.33196110841941495</v>
      </c>
      <c r="C13" s="45">
        <f>SUM('C1 Industry Growth'!H13*'C1 Industry Growth'!$H$73,'C1 Industry Growth'!J13*'C1 Industry Growth'!$J$73,'C1 Industry Growth'!K13*'C1 Industry Growth'!$K$73,'C1 Industry Growth'!R13*'C1 Industry Growth'!$R$73,'C1 Industry Growth'!Q13*'C1 Industry Growth'!$Q$73,'C1 Industry Growth'!I13*'C1 Industry Growth'!$I$73)/SUM('C1 Industry Growth'!$I$73,'C1 Industry Growth'!$H$73,'C1 Industry Growth'!$J$73,'C1 Industry Growth'!$K$73,'C1 Industry Growth'!$Q$73,'C1 Industry Growth'!$R$73)</f>
        <v>-4.7576495763628435</v>
      </c>
      <c r="D13" s="45">
        <f>SUM('C1 Industry Growth'!F13*'C1 Industry Growth'!$F$73,'C1 Industry Growth'!E13*'C1 Industry Growth'!$E$73,'C1 Industry Growth'!M13*'C1 Industry Growth'!$M$73,'C1 Industry Growth'!N13*'C1 Industry Growth'!$N$73,'C1 Industry Growth'!L13*'C1 Industry Growth'!$L$73,'C1 Industry Growth'!G13*'C1 Industry Growth'!$G$73)/SUM('C1 Industry Growth'!$E$73,'C1 Industry Growth'!$G$73,'C1 Industry Growth'!$L$73,'C1 Industry Growth'!$M$73,'C1 Industry Growth'!$N$73,'C1 Industry Growth'!$F$73)</f>
        <v>-3.7678583644716257</v>
      </c>
      <c r="E13" s="45"/>
      <c r="F13" s="45">
        <f>SUMPRODUCT('C1 Industry Growth'!B13:R13,'C1 Industry Growth'!$B$73:$R$73)</f>
        <v>-3.3982324836272779</v>
      </c>
      <c r="G13" s="45">
        <f>400*LN((RVA!V12*1000000/'H times Emp'!T12)/(RVA!V13*1000000/'H times Emp'!T13))</f>
        <v>3.0642288539115969</v>
      </c>
      <c r="H13" s="45">
        <f>SUMPRODUCT('C1 Industry Growth'!B13:R13,'H times Emp'!$B$135:$R$135)</f>
        <v>-1.7548055837354843</v>
      </c>
    </row>
    <row r="14" spans="1:8" x14ac:dyDescent="0.3">
      <c r="A14" s="35" t="s">
        <v>98</v>
      </c>
      <c r="B14" s="45">
        <f>SUM('C1 Industry Growth'!O14*'C1 Industry Growth'!$O$73,'C1 Industry Growth'!P14*'C1 Industry Growth'!$P$73,'C1 Industry Growth'!B14*'C1 Industry Growth'!$B$73,'C1 Industry Growth'!D14*'C1 Industry Growth'!$D$73,'C1 Industry Growth'!C14*'C1 Industry Growth'!$C$73)/SUM('C1 Industry Growth'!$D$73,'C1 Industry Growth'!$C$73,'C1 Industry Growth'!$B$73,'C1 Industry Growth'!$P$73,'C1 Industry Growth'!$O$73)</f>
        <v>3.1364011201861675</v>
      </c>
      <c r="C14" s="45">
        <f>SUM('C1 Industry Growth'!H14*'C1 Industry Growth'!$H$73,'C1 Industry Growth'!J14*'C1 Industry Growth'!$J$73,'C1 Industry Growth'!K14*'C1 Industry Growth'!$K$73,'C1 Industry Growth'!R14*'C1 Industry Growth'!$R$73,'C1 Industry Growth'!Q14*'C1 Industry Growth'!$Q$73,'C1 Industry Growth'!I14*'C1 Industry Growth'!$I$73)/SUM('C1 Industry Growth'!$I$73,'C1 Industry Growth'!$H$73,'C1 Industry Growth'!$J$73,'C1 Industry Growth'!$K$73,'C1 Industry Growth'!$Q$73,'C1 Industry Growth'!$R$73)</f>
        <v>11.002720852446851</v>
      </c>
      <c r="D14" s="45">
        <f>SUM('C1 Industry Growth'!F14*'C1 Industry Growth'!$F$73,'C1 Industry Growth'!E14*'C1 Industry Growth'!$E$73,'C1 Industry Growth'!M14*'C1 Industry Growth'!$M$73,'C1 Industry Growth'!N14*'C1 Industry Growth'!$N$73,'C1 Industry Growth'!L14*'C1 Industry Growth'!$L$73,'C1 Industry Growth'!G14*'C1 Industry Growth'!$G$73)/SUM('C1 Industry Growth'!$E$73,'C1 Industry Growth'!$G$73,'C1 Industry Growth'!$L$73,'C1 Industry Growth'!$M$73,'C1 Industry Growth'!$N$73,'C1 Industry Growth'!$F$73)</f>
        <v>-9.4249309452147472</v>
      </c>
      <c r="E14" s="45"/>
      <c r="F14" s="45">
        <f>SUMPRODUCT('C1 Industry Growth'!B14:R14,'C1 Industry Growth'!$B$73:$R$73)</f>
        <v>4.4844901399408901</v>
      </c>
      <c r="G14" s="45">
        <f>400*LN((RVA!V13*1000000/'H times Emp'!T13)/(RVA!V14*1000000/'H times Emp'!T14))</f>
        <v>-4.8216172941425484</v>
      </c>
      <c r="H14" s="45">
        <f>SUMPRODUCT('C1 Industry Growth'!B14:R14,'H times Emp'!$B$135:$R$135)</f>
        <v>-2.3378290111362845</v>
      </c>
    </row>
    <row r="15" spans="1:8" x14ac:dyDescent="0.3">
      <c r="A15" s="35" t="s">
        <v>99</v>
      </c>
      <c r="B15" s="45">
        <f>SUM('C1 Industry Growth'!O15*'C1 Industry Growth'!$O$73,'C1 Industry Growth'!P15*'C1 Industry Growth'!$P$73,'C1 Industry Growth'!B15*'C1 Industry Growth'!$B$73,'C1 Industry Growth'!D15*'C1 Industry Growth'!$D$73,'C1 Industry Growth'!C15*'C1 Industry Growth'!$C$73)/SUM('C1 Industry Growth'!$D$73,'C1 Industry Growth'!$C$73,'C1 Industry Growth'!$B$73,'C1 Industry Growth'!$P$73,'C1 Industry Growth'!$O$73)</f>
        <v>15.57692097581134</v>
      </c>
      <c r="C15" s="45">
        <f>SUM('C1 Industry Growth'!H15*'C1 Industry Growth'!$H$73,'C1 Industry Growth'!J15*'C1 Industry Growth'!$J$73,'C1 Industry Growth'!K15*'C1 Industry Growth'!$K$73,'C1 Industry Growth'!R15*'C1 Industry Growth'!$R$73,'C1 Industry Growth'!Q15*'C1 Industry Growth'!$Q$73,'C1 Industry Growth'!I15*'C1 Industry Growth'!$I$73)/SUM('C1 Industry Growth'!$I$73,'C1 Industry Growth'!$H$73,'C1 Industry Growth'!$J$73,'C1 Industry Growth'!$K$73,'C1 Industry Growth'!$Q$73,'C1 Industry Growth'!$R$73)</f>
        <v>8.0389338244701971</v>
      </c>
      <c r="D15" s="45">
        <f>SUM('C1 Industry Growth'!F15*'C1 Industry Growth'!$F$73,'C1 Industry Growth'!E15*'C1 Industry Growth'!$E$73,'C1 Industry Growth'!M15*'C1 Industry Growth'!$M$73,'C1 Industry Growth'!N15*'C1 Industry Growth'!$N$73,'C1 Industry Growth'!L15*'C1 Industry Growth'!$L$73,'C1 Industry Growth'!G15*'C1 Industry Growth'!$G$73)/SUM('C1 Industry Growth'!$E$73,'C1 Industry Growth'!$G$73,'C1 Industry Growth'!$L$73,'C1 Industry Growth'!$M$73,'C1 Industry Growth'!$N$73,'C1 Industry Growth'!$F$73)</f>
        <v>2.0991223444366458</v>
      </c>
      <c r="E15" s="45"/>
      <c r="F15" s="45">
        <f>SUMPRODUCT('C1 Industry Growth'!B15:R15,'C1 Industry Growth'!$B$73:$R$73)</f>
        <v>8.3212936282493359</v>
      </c>
      <c r="G15" s="45">
        <f>400*LN((RVA!V14*1000000/'H times Emp'!T14)/(RVA!V15*1000000/'H times Emp'!T15))</f>
        <v>-7.8297256816957272</v>
      </c>
      <c r="H15" s="45">
        <f>SUMPRODUCT('C1 Industry Growth'!B15:R15,'H times Emp'!$B$135:$R$135)</f>
        <v>5.8937464133946573</v>
      </c>
    </row>
    <row r="16" spans="1:8" x14ac:dyDescent="0.3">
      <c r="A16" s="35" t="s">
        <v>100</v>
      </c>
      <c r="B16" s="45">
        <f>SUM('C1 Industry Growth'!O16*'C1 Industry Growth'!$O$73,'C1 Industry Growth'!P16*'C1 Industry Growth'!$P$73,'C1 Industry Growth'!B16*'C1 Industry Growth'!$B$73,'C1 Industry Growth'!D16*'C1 Industry Growth'!$D$73,'C1 Industry Growth'!C16*'C1 Industry Growth'!$C$73)/SUM('C1 Industry Growth'!$D$73,'C1 Industry Growth'!$C$73,'C1 Industry Growth'!$B$73,'C1 Industry Growth'!$P$73,'C1 Industry Growth'!$O$73)</f>
        <v>8.3635269127426266</v>
      </c>
      <c r="C16" s="45">
        <f>SUM('C1 Industry Growth'!H16*'C1 Industry Growth'!$H$73,'C1 Industry Growth'!J16*'C1 Industry Growth'!$J$73,'C1 Industry Growth'!K16*'C1 Industry Growth'!$K$73,'C1 Industry Growth'!R16*'C1 Industry Growth'!$R$73,'C1 Industry Growth'!Q16*'C1 Industry Growth'!$Q$73,'C1 Industry Growth'!I16*'C1 Industry Growth'!$I$73)/SUM('C1 Industry Growth'!$I$73,'C1 Industry Growth'!$H$73,'C1 Industry Growth'!$J$73,'C1 Industry Growth'!$K$73,'C1 Industry Growth'!$Q$73,'C1 Industry Growth'!$R$73)</f>
        <v>3.9187297287998986</v>
      </c>
      <c r="D16" s="45">
        <f>SUM('C1 Industry Growth'!F16*'C1 Industry Growth'!$F$73,'C1 Industry Growth'!E16*'C1 Industry Growth'!$E$73,'C1 Industry Growth'!M16*'C1 Industry Growth'!$M$73,'C1 Industry Growth'!N16*'C1 Industry Growth'!$N$73,'C1 Industry Growth'!L16*'C1 Industry Growth'!$L$73,'C1 Industry Growth'!G16*'C1 Industry Growth'!$G$73)/SUM('C1 Industry Growth'!$E$73,'C1 Industry Growth'!$G$73,'C1 Industry Growth'!$L$73,'C1 Industry Growth'!$M$73,'C1 Industry Growth'!$N$73,'C1 Industry Growth'!$F$73)</f>
        <v>1.0900074186416058</v>
      </c>
      <c r="E16" s="45"/>
      <c r="F16" s="45">
        <f>SUMPRODUCT('C1 Industry Growth'!B16:R16,'C1 Industry Growth'!$B$73:$R$73)</f>
        <v>4.2426952088190824</v>
      </c>
      <c r="G16" s="45">
        <f>400*LN((RVA!V15*1000000/'H times Emp'!T15)/(RVA!V16*1000000/'H times Emp'!T16))</f>
        <v>-3.6067533176186974</v>
      </c>
      <c r="H16" s="45">
        <f>SUMPRODUCT('C1 Industry Growth'!B16:R16,'H times Emp'!$B$135:$R$135)</f>
        <v>2.706370014428654</v>
      </c>
    </row>
    <row r="17" spans="1:8" x14ac:dyDescent="0.3">
      <c r="A17" s="35" t="s">
        <v>101</v>
      </c>
      <c r="B17" s="45">
        <f>SUM('C1 Industry Growth'!O17*'C1 Industry Growth'!$O$73,'C1 Industry Growth'!P17*'C1 Industry Growth'!$P$73,'C1 Industry Growth'!B17*'C1 Industry Growth'!$B$73,'C1 Industry Growth'!D17*'C1 Industry Growth'!$D$73,'C1 Industry Growth'!C17*'C1 Industry Growth'!$C$73)/SUM('C1 Industry Growth'!$D$73,'C1 Industry Growth'!$C$73,'C1 Industry Growth'!$B$73,'C1 Industry Growth'!$P$73,'C1 Industry Growth'!$O$73)</f>
        <v>7.7755567754720385</v>
      </c>
      <c r="C17" s="45">
        <f>SUM('C1 Industry Growth'!H17*'C1 Industry Growth'!$H$73,'C1 Industry Growth'!J17*'C1 Industry Growth'!$J$73,'C1 Industry Growth'!K17*'C1 Industry Growth'!$K$73,'C1 Industry Growth'!R17*'C1 Industry Growth'!$R$73,'C1 Industry Growth'!Q17*'C1 Industry Growth'!$Q$73,'C1 Industry Growth'!I17*'C1 Industry Growth'!$I$73)/SUM('C1 Industry Growth'!$I$73,'C1 Industry Growth'!$H$73,'C1 Industry Growth'!$J$73,'C1 Industry Growth'!$K$73,'C1 Industry Growth'!$Q$73,'C1 Industry Growth'!$R$73)</f>
        <v>2.1644654805362076</v>
      </c>
      <c r="D17" s="45">
        <f>SUM('C1 Industry Growth'!F17*'C1 Industry Growth'!$F$73,'C1 Industry Growth'!E17*'C1 Industry Growth'!$E$73,'C1 Industry Growth'!M17*'C1 Industry Growth'!$M$73,'C1 Industry Growth'!N17*'C1 Industry Growth'!$N$73,'C1 Industry Growth'!L17*'C1 Industry Growth'!$L$73,'C1 Industry Growth'!G17*'C1 Industry Growth'!$G$73)/SUM('C1 Industry Growth'!$E$73,'C1 Industry Growth'!$G$73,'C1 Industry Growth'!$L$73,'C1 Industry Growth'!$M$73,'C1 Industry Growth'!$N$73,'C1 Industry Growth'!$F$73)</f>
        <v>11.694822058740955</v>
      </c>
      <c r="E17" s="45"/>
      <c r="F17" s="45">
        <f>SUMPRODUCT('C1 Industry Growth'!B17:R17,'C1 Industry Growth'!$B$73:$R$73)</f>
        <v>5.6357253109893151</v>
      </c>
      <c r="G17" s="45">
        <f>400*LN((RVA!V16*1000000/'H times Emp'!T16)/(RVA!V17*1000000/'H times Emp'!T17))</f>
        <v>-5.5156180689785153</v>
      </c>
      <c r="H17" s="45">
        <f>SUMPRODUCT('C1 Industry Growth'!B17:R17,'H times Emp'!$B$135:$R$135)</f>
        <v>5.4535214437070119</v>
      </c>
    </row>
    <row r="18" spans="1:8" x14ac:dyDescent="0.3">
      <c r="A18" s="35" t="s">
        <v>102</v>
      </c>
      <c r="B18" s="45">
        <f>SUM('C1 Industry Growth'!O18*'C1 Industry Growth'!$O$73,'C1 Industry Growth'!P18*'C1 Industry Growth'!$P$73,'C1 Industry Growth'!B18*'C1 Industry Growth'!$B$73,'C1 Industry Growth'!D18*'C1 Industry Growth'!$D$73,'C1 Industry Growth'!C18*'C1 Industry Growth'!$C$73)/SUM('C1 Industry Growth'!$D$73,'C1 Industry Growth'!$C$73,'C1 Industry Growth'!$B$73,'C1 Industry Growth'!$P$73,'C1 Industry Growth'!$O$73)</f>
        <v>-1.3538141072376875</v>
      </c>
      <c r="C18" s="45">
        <f>SUM('C1 Industry Growth'!H18*'C1 Industry Growth'!$H$73,'C1 Industry Growth'!J18*'C1 Industry Growth'!$J$73,'C1 Industry Growth'!K18*'C1 Industry Growth'!$K$73,'C1 Industry Growth'!R18*'C1 Industry Growth'!$R$73,'C1 Industry Growth'!Q18*'C1 Industry Growth'!$Q$73,'C1 Industry Growth'!I18*'C1 Industry Growth'!$I$73)/SUM('C1 Industry Growth'!$I$73,'C1 Industry Growth'!$H$73,'C1 Industry Growth'!$J$73,'C1 Industry Growth'!$K$73,'C1 Industry Growth'!$Q$73,'C1 Industry Growth'!$R$73)</f>
        <v>2.7586853248210201</v>
      </c>
      <c r="D18" s="45">
        <f>SUM('C1 Industry Growth'!F18*'C1 Industry Growth'!$F$73,'C1 Industry Growth'!E18*'C1 Industry Growth'!$E$73,'C1 Industry Growth'!M18*'C1 Industry Growth'!$M$73,'C1 Industry Growth'!N18*'C1 Industry Growth'!$N$73,'C1 Industry Growth'!L18*'C1 Industry Growth'!$L$73,'C1 Industry Growth'!G18*'C1 Industry Growth'!$G$73)/SUM('C1 Industry Growth'!$E$73,'C1 Industry Growth'!$G$73,'C1 Industry Growth'!$L$73,'C1 Industry Growth'!$M$73,'C1 Industry Growth'!$N$73,'C1 Industry Growth'!$F$73)</f>
        <v>-0.41976450822952971</v>
      </c>
      <c r="E18" s="45"/>
      <c r="F18" s="45">
        <f>SUMPRODUCT('C1 Industry Growth'!B18:R18,'C1 Industry Growth'!$B$73:$R$73)</f>
        <v>1.1042613530674377</v>
      </c>
      <c r="G18" s="45">
        <f>400*LN((RVA!V17*1000000/'H times Emp'!T17)/(RVA!V18*1000000/'H times Emp'!T18))</f>
        <v>-0.79723579480325302</v>
      </c>
      <c r="H18" s="45">
        <f>SUMPRODUCT('C1 Industry Growth'!B18:R18,'H times Emp'!$B$135:$R$135)</f>
        <v>1.1148845784312384</v>
      </c>
    </row>
    <row r="19" spans="1:8" x14ac:dyDescent="0.3">
      <c r="A19" s="35" t="s">
        <v>103</v>
      </c>
      <c r="B19" s="45">
        <f>SUM('C1 Industry Growth'!O19*'C1 Industry Growth'!$O$73,'C1 Industry Growth'!P19*'C1 Industry Growth'!$P$73,'C1 Industry Growth'!B19*'C1 Industry Growth'!$B$73,'C1 Industry Growth'!D19*'C1 Industry Growth'!$D$73,'C1 Industry Growth'!C19*'C1 Industry Growth'!$C$73)/SUM('C1 Industry Growth'!$D$73,'C1 Industry Growth'!$C$73,'C1 Industry Growth'!$B$73,'C1 Industry Growth'!$P$73,'C1 Industry Growth'!$O$73)</f>
        <v>-3.0329724555482178</v>
      </c>
      <c r="C19" s="45">
        <f>SUM('C1 Industry Growth'!H19*'C1 Industry Growth'!$H$73,'C1 Industry Growth'!J19*'C1 Industry Growth'!$J$73,'C1 Industry Growth'!K19*'C1 Industry Growth'!$K$73,'C1 Industry Growth'!R19*'C1 Industry Growth'!$R$73,'C1 Industry Growth'!Q19*'C1 Industry Growth'!$Q$73,'C1 Industry Growth'!I19*'C1 Industry Growth'!$I$73)/SUM('C1 Industry Growth'!$I$73,'C1 Industry Growth'!$H$73,'C1 Industry Growth'!$J$73,'C1 Industry Growth'!$K$73,'C1 Industry Growth'!$Q$73,'C1 Industry Growth'!$R$73)</f>
        <v>2.5242042394657185</v>
      </c>
      <c r="D19" s="45">
        <f>SUM('C1 Industry Growth'!F19*'C1 Industry Growth'!$F$73,'C1 Industry Growth'!E19*'C1 Industry Growth'!$E$73,'C1 Industry Growth'!M19*'C1 Industry Growth'!$M$73,'C1 Industry Growth'!N19*'C1 Industry Growth'!$N$73,'C1 Industry Growth'!L19*'C1 Industry Growth'!$L$73,'C1 Industry Growth'!G19*'C1 Industry Growth'!$G$73)/SUM('C1 Industry Growth'!$E$73,'C1 Industry Growth'!$G$73,'C1 Industry Growth'!$L$73,'C1 Industry Growth'!$M$73,'C1 Industry Growth'!$N$73,'C1 Industry Growth'!$F$73)</f>
        <v>6.2406184946690839</v>
      </c>
      <c r="E19" s="45"/>
      <c r="F19" s="45">
        <f>SUMPRODUCT('C1 Industry Growth'!B19:R19,'C1 Industry Growth'!$B$73:$R$73)</f>
        <v>2.1611783151997366</v>
      </c>
      <c r="G19" s="45">
        <f>400*LN((RVA!V18*1000000/'H times Emp'!T18)/(RVA!V19*1000000/'H times Emp'!T19))</f>
        <v>-1.3673413869561812</v>
      </c>
      <c r="H19" s="45">
        <f>SUMPRODUCT('C1 Industry Growth'!B19:R19,'H times Emp'!$B$135:$R$135)</f>
        <v>2.7537268808959392</v>
      </c>
    </row>
    <row r="20" spans="1:8" x14ac:dyDescent="0.3">
      <c r="A20" s="35" t="s">
        <v>104</v>
      </c>
      <c r="B20" s="45">
        <f>SUM('C1 Industry Growth'!O20*'C1 Industry Growth'!$O$73,'C1 Industry Growth'!P20*'C1 Industry Growth'!$P$73,'C1 Industry Growth'!B20*'C1 Industry Growth'!$B$73,'C1 Industry Growth'!D20*'C1 Industry Growth'!$D$73,'C1 Industry Growth'!C20*'C1 Industry Growth'!$C$73)/SUM('C1 Industry Growth'!$D$73,'C1 Industry Growth'!$C$73,'C1 Industry Growth'!$B$73,'C1 Industry Growth'!$P$73,'C1 Industry Growth'!$O$73)</f>
        <v>-0.85393565475853128</v>
      </c>
      <c r="C20" s="45">
        <f>SUM('C1 Industry Growth'!H20*'C1 Industry Growth'!$H$73,'C1 Industry Growth'!J20*'C1 Industry Growth'!$J$73,'C1 Industry Growth'!K20*'C1 Industry Growth'!$K$73,'C1 Industry Growth'!R20*'C1 Industry Growth'!$R$73,'C1 Industry Growth'!Q20*'C1 Industry Growth'!$Q$73,'C1 Industry Growth'!I20*'C1 Industry Growth'!$I$73)/SUM('C1 Industry Growth'!$I$73,'C1 Industry Growth'!$H$73,'C1 Industry Growth'!$J$73,'C1 Industry Growth'!$K$73,'C1 Industry Growth'!$Q$73,'C1 Industry Growth'!$R$73)</f>
        <v>2.3288228718376018</v>
      </c>
      <c r="D20" s="45">
        <f>SUM('C1 Industry Growth'!F20*'C1 Industry Growth'!$F$73,'C1 Industry Growth'!E20*'C1 Industry Growth'!$E$73,'C1 Industry Growth'!M20*'C1 Industry Growth'!$M$73,'C1 Industry Growth'!N20*'C1 Industry Growth'!$N$73,'C1 Industry Growth'!L20*'C1 Industry Growth'!$L$73,'C1 Industry Growth'!G20*'C1 Industry Growth'!$G$73)/SUM('C1 Industry Growth'!$E$73,'C1 Industry Growth'!$G$73,'C1 Industry Growth'!$L$73,'C1 Industry Growth'!$M$73,'C1 Industry Growth'!$N$73,'C1 Industry Growth'!$F$73)</f>
        <v>3.5626776643003866</v>
      </c>
      <c r="E20" s="45"/>
      <c r="F20" s="45">
        <f>SUMPRODUCT('C1 Industry Growth'!B20:R20,'C1 Industry Growth'!$B$73:$R$73)</f>
        <v>1.9117940170590941</v>
      </c>
      <c r="G20" s="45">
        <f>400*LN((RVA!V19*1000000/'H times Emp'!T19)/(RVA!V20*1000000/'H times Emp'!T20))</f>
        <v>-0.7405058745113744</v>
      </c>
      <c r="H20" s="45">
        <f>SUMPRODUCT('C1 Industry Growth'!B20:R20,'H times Emp'!$B$135:$R$135)</f>
        <v>1.6407163439585335</v>
      </c>
    </row>
    <row r="21" spans="1:8" x14ac:dyDescent="0.3">
      <c r="A21" s="35" t="s">
        <v>105</v>
      </c>
      <c r="B21" s="45">
        <f>SUM('C1 Industry Growth'!O21*'C1 Industry Growth'!$O$73,'C1 Industry Growth'!P21*'C1 Industry Growth'!$P$73,'C1 Industry Growth'!B21*'C1 Industry Growth'!$B$73,'C1 Industry Growth'!D21*'C1 Industry Growth'!$D$73,'C1 Industry Growth'!C21*'C1 Industry Growth'!$C$73)/SUM('C1 Industry Growth'!$D$73,'C1 Industry Growth'!$C$73,'C1 Industry Growth'!$B$73,'C1 Industry Growth'!$P$73,'C1 Industry Growth'!$O$73)</f>
        <v>0.40985318781425512</v>
      </c>
      <c r="C21" s="45">
        <f>SUM('C1 Industry Growth'!H21*'C1 Industry Growth'!$H$73,'C1 Industry Growth'!J21*'C1 Industry Growth'!$J$73,'C1 Industry Growth'!K21*'C1 Industry Growth'!$K$73,'C1 Industry Growth'!R21*'C1 Industry Growth'!$R$73,'C1 Industry Growth'!Q21*'C1 Industry Growth'!$Q$73,'C1 Industry Growth'!I21*'C1 Industry Growth'!$I$73)/SUM('C1 Industry Growth'!$I$73,'C1 Industry Growth'!$H$73,'C1 Industry Growth'!$J$73,'C1 Industry Growth'!$K$73,'C1 Industry Growth'!$Q$73,'C1 Industry Growth'!$R$73)</f>
        <v>1.4067883933893444</v>
      </c>
      <c r="D21" s="45">
        <f>SUM('C1 Industry Growth'!F21*'C1 Industry Growth'!$F$73,'C1 Industry Growth'!E21*'C1 Industry Growth'!$E$73,'C1 Industry Growth'!M21*'C1 Industry Growth'!$M$73,'C1 Industry Growth'!N21*'C1 Industry Growth'!$N$73,'C1 Industry Growth'!L21*'C1 Industry Growth'!$L$73,'C1 Industry Growth'!G21*'C1 Industry Growth'!$G$73)/SUM('C1 Industry Growth'!$E$73,'C1 Industry Growth'!$G$73,'C1 Industry Growth'!$L$73,'C1 Industry Growth'!$M$73,'C1 Industry Growth'!$N$73,'C1 Industry Growth'!$F$73)</f>
        <v>0.37471161422905469</v>
      </c>
      <c r="E21" s="45"/>
      <c r="F21" s="45">
        <f>SUMPRODUCT('C1 Industry Growth'!B21:R21,'C1 Industry Growth'!$B$73:$R$73)</f>
        <v>0.94459067046843792</v>
      </c>
      <c r="G21" s="45">
        <f>400*LN((RVA!V20*1000000/'H times Emp'!T20)/(RVA!V21*1000000/'H times Emp'!T21))</f>
        <v>-0.62872175599416935</v>
      </c>
      <c r="H21" s="45">
        <f>SUMPRODUCT('C1 Industry Growth'!B21:R21,'H times Emp'!$B$135:$R$135)</f>
        <v>0.42649507157058386</v>
      </c>
    </row>
    <row r="22" spans="1:8" x14ac:dyDescent="0.3">
      <c r="A22" s="35" t="s">
        <v>106</v>
      </c>
      <c r="B22" s="45">
        <f>SUM('C1 Industry Growth'!O22*'C1 Industry Growth'!$O$73,'C1 Industry Growth'!P22*'C1 Industry Growth'!$P$73,'C1 Industry Growth'!B22*'C1 Industry Growth'!$B$73,'C1 Industry Growth'!D22*'C1 Industry Growth'!$D$73,'C1 Industry Growth'!C22*'C1 Industry Growth'!$C$73)/SUM('C1 Industry Growth'!$D$73,'C1 Industry Growth'!$C$73,'C1 Industry Growth'!$B$73,'C1 Industry Growth'!$P$73,'C1 Industry Growth'!$O$73)</f>
        <v>-7.5136761547394837</v>
      </c>
      <c r="C22" s="45">
        <f>SUM('C1 Industry Growth'!H22*'C1 Industry Growth'!$H$73,'C1 Industry Growth'!J22*'C1 Industry Growth'!$J$73,'C1 Industry Growth'!K22*'C1 Industry Growth'!$K$73,'C1 Industry Growth'!R22*'C1 Industry Growth'!$R$73,'C1 Industry Growth'!Q22*'C1 Industry Growth'!$Q$73,'C1 Industry Growth'!I22*'C1 Industry Growth'!$I$73)/SUM('C1 Industry Growth'!$I$73,'C1 Industry Growth'!$H$73,'C1 Industry Growth'!$J$73,'C1 Industry Growth'!$K$73,'C1 Industry Growth'!$Q$73,'C1 Industry Growth'!$R$73)</f>
        <v>-0.62961875113459964</v>
      </c>
      <c r="D22" s="45">
        <f>SUM('C1 Industry Growth'!F22*'C1 Industry Growth'!$F$73,'C1 Industry Growth'!E22*'C1 Industry Growth'!$E$73,'C1 Industry Growth'!M22*'C1 Industry Growth'!$M$73,'C1 Industry Growth'!N22*'C1 Industry Growth'!$N$73,'C1 Industry Growth'!L22*'C1 Industry Growth'!$L$73,'C1 Industry Growth'!G22*'C1 Industry Growth'!$G$73)/SUM('C1 Industry Growth'!$E$73,'C1 Industry Growth'!$G$73,'C1 Industry Growth'!$L$73,'C1 Industry Growth'!$M$73,'C1 Industry Growth'!$N$73,'C1 Industry Growth'!$F$73)</f>
        <v>-2.9599995911717101</v>
      </c>
      <c r="E22" s="45"/>
      <c r="F22" s="45">
        <f>SUMPRODUCT('C1 Industry Growth'!B22:R22,'C1 Industry Growth'!$B$73:$R$73)</f>
        <v>-2.7001059375813119</v>
      </c>
      <c r="G22" s="45">
        <f>400*LN((RVA!V21*1000000/'H times Emp'!T21)/(RVA!V22*1000000/'H times Emp'!T22))</f>
        <v>2.7938514513942048</v>
      </c>
      <c r="H22" s="45">
        <f>SUMPRODUCT('C1 Industry Growth'!B22:R22,'H times Emp'!$B$135:$R$135)</f>
        <v>-2.2121884285411899</v>
      </c>
    </row>
    <row r="23" spans="1:8" x14ac:dyDescent="0.3">
      <c r="A23" s="35" t="s">
        <v>107</v>
      </c>
      <c r="B23" s="45">
        <f>SUM('C1 Industry Growth'!O23*'C1 Industry Growth'!$O$73,'C1 Industry Growth'!P23*'C1 Industry Growth'!$P$73,'C1 Industry Growth'!B23*'C1 Industry Growth'!$B$73,'C1 Industry Growth'!D23*'C1 Industry Growth'!$D$73,'C1 Industry Growth'!C23*'C1 Industry Growth'!$C$73)/SUM('C1 Industry Growth'!$D$73,'C1 Industry Growth'!$C$73,'C1 Industry Growth'!$B$73,'C1 Industry Growth'!$P$73,'C1 Industry Growth'!$O$73)</f>
        <v>-1.1386584909356174</v>
      </c>
      <c r="C23" s="45">
        <f>SUM('C1 Industry Growth'!H23*'C1 Industry Growth'!$H$73,'C1 Industry Growth'!J23*'C1 Industry Growth'!$J$73,'C1 Industry Growth'!K23*'C1 Industry Growth'!$K$73,'C1 Industry Growth'!R23*'C1 Industry Growth'!$R$73,'C1 Industry Growth'!Q23*'C1 Industry Growth'!$Q$73,'C1 Industry Growth'!I23*'C1 Industry Growth'!$I$73)/SUM('C1 Industry Growth'!$I$73,'C1 Industry Growth'!$H$73,'C1 Industry Growth'!$J$73,'C1 Industry Growth'!$K$73,'C1 Industry Growth'!$Q$73,'C1 Industry Growth'!$R$73)</f>
        <v>0.50051827561605533</v>
      </c>
      <c r="D23" s="45">
        <f>SUM('C1 Industry Growth'!F23*'C1 Industry Growth'!$F$73,'C1 Industry Growth'!E23*'C1 Industry Growth'!$E$73,'C1 Industry Growth'!M23*'C1 Industry Growth'!$M$73,'C1 Industry Growth'!N23*'C1 Industry Growth'!$N$73,'C1 Industry Growth'!L23*'C1 Industry Growth'!$L$73,'C1 Industry Growth'!G23*'C1 Industry Growth'!$G$73)/SUM('C1 Industry Growth'!$E$73,'C1 Industry Growth'!$G$73,'C1 Industry Growth'!$L$73,'C1 Industry Growth'!$M$73,'C1 Industry Growth'!$N$73,'C1 Industry Growth'!$F$73)</f>
        <v>-3.9439335889425728</v>
      </c>
      <c r="E23" s="45"/>
      <c r="F23" s="45">
        <f>SUMPRODUCT('C1 Industry Growth'!B23:R23,'C1 Industry Growth'!$B$73:$R$73)</f>
        <v>-0.90163070523542022</v>
      </c>
      <c r="G23" s="45">
        <f>400*LN((RVA!V22*1000000/'H times Emp'!T22)/(RVA!V23*1000000/'H times Emp'!T23))</f>
        <v>0.94664992313115182</v>
      </c>
      <c r="H23" s="45">
        <f>SUMPRODUCT('C1 Industry Growth'!B23:R23,'H times Emp'!$B$135:$R$135)</f>
        <v>-1.0601776431484229</v>
      </c>
    </row>
    <row r="24" spans="1:8" x14ac:dyDescent="0.3">
      <c r="A24" s="35" t="s">
        <v>108</v>
      </c>
      <c r="B24" s="45">
        <f>SUM('C1 Industry Growth'!O24*'C1 Industry Growth'!$O$73,'C1 Industry Growth'!P24*'C1 Industry Growth'!$P$73,'C1 Industry Growth'!B24*'C1 Industry Growth'!$B$73,'C1 Industry Growth'!D24*'C1 Industry Growth'!$D$73,'C1 Industry Growth'!C24*'C1 Industry Growth'!$C$73)/SUM('C1 Industry Growth'!$D$73,'C1 Industry Growth'!$C$73,'C1 Industry Growth'!$B$73,'C1 Industry Growth'!$P$73,'C1 Industry Growth'!$O$73)</f>
        <v>-3.8196626911516809</v>
      </c>
      <c r="C24" s="45">
        <f>SUM('C1 Industry Growth'!H24*'C1 Industry Growth'!$H$73,'C1 Industry Growth'!J24*'C1 Industry Growth'!$J$73,'C1 Industry Growth'!K24*'C1 Industry Growth'!$K$73,'C1 Industry Growth'!R24*'C1 Industry Growth'!$R$73,'C1 Industry Growth'!Q24*'C1 Industry Growth'!$Q$73,'C1 Industry Growth'!I24*'C1 Industry Growth'!$I$73)/SUM('C1 Industry Growth'!$I$73,'C1 Industry Growth'!$H$73,'C1 Industry Growth'!$J$73,'C1 Industry Growth'!$K$73,'C1 Industry Growth'!$Q$73,'C1 Industry Growth'!$R$73)</f>
        <v>-0.12655992687959045</v>
      </c>
      <c r="D24" s="45">
        <f>SUM('C1 Industry Growth'!F24*'C1 Industry Growth'!$F$73,'C1 Industry Growth'!E24*'C1 Industry Growth'!$E$73,'C1 Industry Growth'!M24*'C1 Industry Growth'!$M$73,'C1 Industry Growth'!N24*'C1 Industry Growth'!$N$73,'C1 Industry Growth'!L24*'C1 Industry Growth'!$L$73,'C1 Industry Growth'!G24*'C1 Industry Growth'!$G$73)/SUM('C1 Industry Growth'!$E$73,'C1 Industry Growth'!$G$73,'C1 Industry Growth'!$L$73,'C1 Industry Growth'!$M$73,'C1 Industry Growth'!$N$73,'C1 Industry Growth'!$F$73)</f>
        <v>-3.7593782047899489</v>
      </c>
      <c r="E24" s="45"/>
      <c r="F24" s="45">
        <f>SUMPRODUCT('C1 Industry Growth'!B24:R24,'C1 Industry Growth'!$B$73:$R$73)</f>
        <v>-1.7942320918418668</v>
      </c>
      <c r="G24" s="45">
        <f>400*LN((RVA!V23*1000000/'H times Emp'!T23)/(RVA!V24*1000000/'H times Emp'!T24))</f>
        <v>2.0921415030803532</v>
      </c>
      <c r="H24" s="45">
        <f>SUMPRODUCT('C1 Industry Growth'!B24:R24,'H times Emp'!$B$135:$R$135)</f>
        <v>-2.3148042267515172</v>
      </c>
    </row>
    <row r="25" spans="1:8" x14ac:dyDescent="0.3">
      <c r="A25" s="35" t="s">
        <v>109</v>
      </c>
      <c r="B25" s="45">
        <f>SUM('C1 Industry Growth'!O25*'C1 Industry Growth'!$O$73,'C1 Industry Growth'!P25*'C1 Industry Growth'!$P$73,'C1 Industry Growth'!B25*'C1 Industry Growth'!$B$73,'C1 Industry Growth'!D25*'C1 Industry Growth'!$D$73,'C1 Industry Growth'!C25*'C1 Industry Growth'!$C$73)/SUM('C1 Industry Growth'!$D$73,'C1 Industry Growth'!$C$73,'C1 Industry Growth'!$B$73,'C1 Industry Growth'!$P$73,'C1 Industry Growth'!$O$73)</f>
        <v>4.7234808464810065</v>
      </c>
      <c r="C25" s="45">
        <f>SUM('C1 Industry Growth'!H25*'C1 Industry Growth'!$H$73,'C1 Industry Growth'!J25*'C1 Industry Growth'!$J$73,'C1 Industry Growth'!K25*'C1 Industry Growth'!$K$73,'C1 Industry Growth'!R25*'C1 Industry Growth'!$R$73,'C1 Industry Growth'!Q25*'C1 Industry Growth'!$Q$73,'C1 Industry Growth'!I25*'C1 Industry Growth'!$I$73)/SUM('C1 Industry Growth'!$I$73,'C1 Industry Growth'!$H$73,'C1 Industry Growth'!$J$73,'C1 Industry Growth'!$K$73,'C1 Industry Growth'!$Q$73,'C1 Industry Growth'!$R$73)</f>
        <v>1.1326823462692119</v>
      </c>
      <c r="D25" s="45">
        <f>SUM('C1 Industry Growth'!F25*'C1 Industry Growth'!$F$73,'C1 Industry Growth'!E25*'C1 Industry Growth'!$E$73,'C1 Industry Growth'!M25*'C1 Industry Growth'!$M$73,'C1 Industry Growth'!N25*'C1 Industry Growth'!$N$73,'C1 Industry Growth'!L25*'C1 Industry Growth'!$L$73,'C1 Industry Growth'!G25*'C1 Industry Growth'!$G$73)/SUM('C1 Industry Growth'!$E$73,'C1 Industry Growth'!$G$73,'C1 Industry Growth'!$L$73,'C1 Industry Growth'!$M$73,'C1 Industry Growth'!$N$73,'C1 Industry Growth'!$F$73)</f>
        <v>4.0854722546804734</v>
      </c>
      <c r="E25" s="45"/>
      <c r="F25" s="45">
        <f>SUMPRODUCT('C1 Industry Growth'!B25:R25,'C1 Industry Growth'!$B$73:$R$73)</f>
        <v>2.6187307192447937</v>
      </c>
      <c r="G25" s="45">
        <f>400*LN((RVA!V24*1000000/'H times Emp'!T24)/(RVA!V25*1000000/'H times Emp'!T25))</f>
        <v>-2.5850152075999544</v>
      </c>
      <c r="H25" s="45">
        <f>SUMPRODUCT('C1 Industry Growth'!B25:R25,'H times Emp'!$B$135:$R$135)</f>
        <v>0.57956505579636097</v>
      </c>
    </row>
    <row r="26" spans="1:8" x14ac:dyDescent="0.3">
      <c r="A26" s="35" t="s">
        <v>110</v>
      </c>
      <c r="B26" s="45">
        <f>SUM('C1 Industry Growth'!O26*'C1 Industry Growth'!$O$73,'C1 Industry Growth'!P26*'C1 Industry Growth'!$P$73,'C1 Industry Growth'!B26*'C1 Industry Growth'!$B$73,'C1 Industry Growth'!D26*'C1 Industry Growth'!$D$73,'C1 Industry Growth'!C26*'C1 Industry Growth'!$C$73)/SUM('C1 Industry Growth'!$D$73,'C1 Industry Growth'!$C$73,'C1 Industry Growth'!$B$73,'C1 Industry Growth'!$P$73,'C1 Industry Growth'!$O$73)</f>
        <v>-2.5923863343587716</v>
      </c>
      <c r="C26" s="45">
        <f>SUM('C1 Industry Growth'!H26*'C1 Industry Growth'!$H$73,'C1 Industry Growth'!J26*'C1 Industry Growth'!$J$73,'C1 Industry Growth'!K26*'C1 Industry Growth'!$K$73,'C1 Industry Growth'!R26*'C1 Industry Growth'!$R$73,'C1 Industry Growth'!Q26*'C1 Industry Growth'!$Q$73,'C1 Industry Growth'!I26*'C1 Industry Growth'!$I$73)/SUM('C1 Industry Growth'!$I$73,'C1 Industry Growth'!$H$73,'C1 Industry Growth'!$J$73,'C1 Industry Growth'!$K$73,'C1 Industry Growth'!$Q$73,'C1 Industry Growth'!$R$73)</f>
        <v>3.0763488308826021</v>
      </c>
      <c r="D26" s="45">
        <f>SUM('C1 Industry Growth'!F26*'C1 Industry Growth'!$F$73,'C1 Industry Growth'!E26*'C1 Industry Growth'!$E$73,'C1 Industry Growth'!M26*'C1 Industry Growth'!$M$73,'C1 Industry Growth'!N26*'C1 Industry Growth'!$N$73,'C1 Industry Growth'!L26*'C1 Industry Growth'!$L$73,'C1 Industry Growth'!G26*'C1 Industry Growth'!$G$73)/SUM('C1 Industry Growth'!$E$73,'C1 Industry Growth'!$G$73,'C1 Industry Growth'!$L$73,'C1 Industry Growth'!$M$73,'C1 Industry Growth'!$N$73,'C1 Industry Growth'!$F$73)</f>
        <v>-1.449950334826315</v>
      </c>
      <c r="E26" s="45"/>
      <c r="F26" s="45">
        <f>SUMPRODUCT('C1 Industry Growth'!B26:R26,'C1 Industry Growth'!$B$73:$R$73)</f>
        <v>0.76195512235640017</v>
      </c>
      <c r="G26" s="45">
        <f>400*LN((RVA!V25*1000000/'H times Emp'!T25)/(RVA!V26*1000000/'H times Emp'!T26))</f>
        <v>0.27188800171767313</v>
      </c>
      <c r="H26" s="45">
        <f>SUMPRODUCT('C1 Industry Growth'!B26:R26,'H times Emp'!$B$135:$R$135)</f>
        <v>0.99191101816654692</v>
      </c>
    </row>
    <row r="27" spans="1:8" x14ac:dyDescent="0.3">
      <c r="A27" s="35" t="s">
        <v>111</v>
      </c>
      <c r="B27" s="45">
        <f>SUM('C1 Industry Growth'!O27*'C1 Industry Growth'!$O$73,'C1 Industry Growth'!P27*'C1 Industry Growth'!$P$73,'C1 Industry Growth'!B27*'C1 Industry Growth'!$B$73,'C1 Industry Growth'!D27*'C1 Industry Growth'!$D$73,'C1 Industry Growth'!C27*'C1 Industry Growth'!$C$73)/SUM('C1 Industry Growth'!$D$73,'C1 Industry Growth'!$C$73,'C1 Industry Growth'!$B$73,'C1 Industry Growth'!$P$73,'C1 Industry Growth'!$O$73)</f>
        <v>-6.7538546028249602E-2</v>
      </c>
      <c r="C27" s="45">
        <f>SUM('C1 Industry Growth'!H27*'C1 Industry Growth'!$H$73,'C1 Industry Growth'!J27*'C1 Industry Growth'!$J$73,'C1 Industry Growth'!K27*'C1 Industry Growth'!$K$73,'C1 Industry Growth'!R27*'C1 Industry Growth'!$R$73,'C1 Industry Growth'!Q27*'C1 Industry Growth'!$Q$73,'C1 Industry Growth'!I27*'C1 Industry Growth'!$I$73)/SUM('C1 Industry Growth'!$I$73,'C1 Industry Growth'!$H$73,'C1 Industry Growth'!$J$73,'C1 Industry Growth'!$K$73,'C1 Industry Growth'!$Q$73,'C1 Industry Growth'!$R$73)</f>
        <v>2.4468758962718464</v>
      </c>
      <c r="D27" s="45">
        <f>SUM('C1 Industry Growth'!F27*'C1 Industry Growth'!$F$73,'C1 Industry Growth'!E27*'C1 Industry Growth'!$E$73,'C1 Industry Growth'!M27*'C1 Industry Growth'!$M$73,'C1 Industry Growth'!N27*'C1 Industry Growth'!$N$73,'C1 Industry Growth'!L27*'C1 Industry Growth'!$L$73,'C1 Industry Growth'!G27*'C1 Industry Growth'!$G$73)/SUM('C1 Industry Growth'!$E$73,'C1 Industry Growth'!$G$73,'C1 Industry Growth'!$L$73,'C1 Industry Growth'!$M$73,'C1 Industry Growth'!$N$73,'C1 Industry Growth'!$F$73)</f>
        <v>0.19715150064837095</v>
      </c>
      <c r="E27" s="45"/>
      <c r="F27" s="45">
        <f>SUMPRODUCT('C1 Industry Growth'!B27:R27,'C1 Industry Growth'!$B$73:$R$73)</f>
        <v>1.3637316427759671</v>
      </c>
      <c r="G27" s="45">
        <f>400*LN((RVA!V26*1000000/'H times Emp'!T26)/(RVA!V27*1000000/'H times Emp'!T27))</f>
        <v>-1.2593617700035584</v>
      </c>
      <c r="H27" s="45">
        <f>SUMPRODUCT('C1 Industry Growth'!B27:R27,'H times Emp'!$B$135:$R$135)</f>
        <v>-0.92941194648303638</v>
      </c>
    </row>
    <row r="28" spans="1:8" x14ac:dyDescent="0.3">
      <c r="A28" s="35" t="s">
        <v>112</v>
      </c>
      <c r="B28" s="45">
        <f>SUM('C1 Industry Growth'!O28*'C1 Industry Growth'!$O$73,'C1 Industry Growth'!P28*'C1 Industry Growth'!$P$73,'C1 Industry Growth'!B28*'C1 Industry Growth'!$B$73,'C1 Industry Growth'!D28*'C1 Industry Growth'!$D$73,'C1 Industry Growth'!C28*'C1 Industry Growth'!$C$73)/SUM('C1 Industry Growth'!$D$73,'C1 Industry Growth'!$C$73,'C1 Industry Growth'!$B$73,'C1 Industry Growth'!$P$73,'C1 Industry Growth'!$O$73)</f>
        <v>-4.68931235583924</v>
      </c>
      <c r="C28" s="45">
        <f>SUM('C1 Industry Growth'!H28*'C1 Industry Growth'!$H$73,'C1 Industry Growth'!J28*'C1 Industry Growth'!$J$73,'C1 Industry Growth'!K28*'C1 Industry Growth'!$K$73,'C1 Industry Growth'!R28*'C1 Industry Growth'!$R$73,'C1 Industry Growth'!Q28*'C1 Industry Growth'!$Q$73,'C1 Industry Growth'!I28*'C1 Industry Growth'!$I$73)/SUM('C1 Industry Growth'!$I$73,'C1 Industry Growth'!$H$73,'C1 Industry Growth'!$J$73,'C1 Industry Growth'!$K$73,'C1 Industry Growth'!$Q$73,'C1 Industry Growth'!$R$73)</f>
        <v>1.3434539667678196E-2</v>
      </c>
      <c r="D28" s="45">
        <f>SUM('C1 Industry Growth'!F28*'C1 Industry Growth'!$F$73,'C1 Industry Growth'!E28*'C1 Industry Growth'!$E$73,'C1 Industry Growth'!M28*'C1 Industry Growth'!$M$73,'C1 Industry Growth'!N28*'C1 Industry Growth'!$N$73,'C1 Industry Growth'!L28*'C1 Industry Growth'!$L$73,'C1 Industry Growth'!G28*'C1 Industry Growth'!$G$73)/SUM('C1 Industry Growth'!$E$73,'C1 Industry Growth'!$G$73,'C1 Industry Growth'!$L$73,'C1 Industry Growth'!$M$73,'C1 Industry Growth'!$N$73,'C1 Industry Growth'!$F$73)</f>
        <v>2.5197625270779911</v>
      </c>
      <c r="E28" s="45"/>
      <c r="F28" s="45">
        <f>SUMPRODUCT('C1 Industry Growth'!B28:R28,'C1 Industry Growth'!$B$73:$R$73)</f>
        <v>-0.44305913563156341</v>
      </c>
      <c r="G28" s="45">
        <f>400*LN((RVA!V27*1000000/'H times Emp'!T27)/(RVA!V28*1000000/'H times Emp'!T28))</f>
        <v>0.52984990709508373</v>
      </c>
      <c r="H28" s="45">
        <f>SUMPRODUCT('C1 Industry Growth'!B28:R28,'H times Emp'!$B$135:$R$135)</f>
        <v>-0.55238584689907122</v>
      </c>
    </row>
    <row r="29" spans="1:8" x14ac:dyDescent="0.3">
      <c r="A29" s="35" t="s">
        <v>113</v>
      </c>
      <c r="B29" s="45">
        <f>SUM('C1 Industry Growth'!O29*'C1 Industry Growth'!$O$73,'C1 Industry Growth'!P29*'C1 Industry Growth'!$P$73,'C1 Industry Growth'!B29*'C1 Industry Growth'!$B$73,'C1 Industry Growth'!D29*'C1 Industry Growth'!$D$73,'C1 Industry Growth'!C29*'C1 Industry Growth'!$C$73)/SUM('C1 Industry Growth'!$D$73,'C1 Industry Growth'!$C$73,'C1 Industry Growth'!$B$73,'C1 Industry Growth'!$P$73,'C1 Industry Growth'!$O$73)</f>
        <v>-0.77915711579244518</v>
      </c>
      <c r="C29" s="45">
        <f>SUM('C1 Industry Growth'!H29*'C1 Industry Growth'!$H$73,'C1 Industry Growth'!J29*'C1 Industry Growth'!$J$73,'C1 Industry Growth'!K29*'C1 Industry Growth'!$K$73,'C1 Industry Growth'!R29*'C1 Industry Growth'!$R$73,'C1 Industry Growth'!Q29*'C1 Industry Growth'!$Q$73,'C1 Industry Growth'!I29*'C1 Industry Growth'!$I$73)/SUM('C1 Industry Growth'!$I$73,'C1 Industry Growth'!$H$73,'C1 Industry Growth'!$J$73,'C1 Industry Growth'!$K$73,'C1 Industry Growth'!$Q$73,'C1 Industry Growth'!$R$73)</f>
        <v>-1.2426788721187692</v>
      </c>
      <c r="D29" s="45">
        <f>SUM('C1 Industry Growth'!F29*'C1 Industry Growth'!$F$73,'C1 Industry Growth'!E29*'C1 Industry Growth'!$E$73,'C1 Industry Growth'!M29*'C1 Industry Growth'!$M$73,'C1 Industry Growth'!N29*'C1 Industry Growth'!$N$73,'C1 Industry Growth'!L29*'C1 Industry Growth'!$L$73,'C1 Industry Growth'!G29*'C1 Industry Growth'!$G$73)/SUM('C1 Industry Growth'!$E$73,'C1 Industry Growth'!$G$73,'C1 Industry Growth'!$L$73,'C1 Industry Growth'!$M$73,'C1 Industry Growth'!$N$73,'C1 Industry Growth'!$F$73)</f>
        <v>-2.5461434775529765</v>
      </c>
      <c r="E29" s="45"/>
      <c r="F29" s="45">
        <f>SUMPRODUCT('C1 Industry Growth'!B29:R29,'C1 Industry Growth'!$B$73:$R$73)</f>
        <v>-1.4446138658329515</v>
      </c>
      <c r="G29" s="45">
        <f>400*LN((RVA!V28*1000000/'H times Emp'!T28)/(RVA!V29*1000000/'H times Emp'!T29))</f>
        <v>2.0235996185380549</v>
      </c>
      <c r="H29" s="45">
        <f>SUMPRODUCT('C1 Industry Growth'!B29:R29,'H times Emp'!$B$135:$R$135)</f>
        <v>-0.7401496227015445</v>
      </c>
    </row>
    <row r="30" spans="1:8" x14ac:dyDescent="0.3">
      <c r="A30" s="35" t="s">
        <v>114</v>
      </c>
      <c r="B30" s="45">
        <f>SUM('C1 Industry Growth'!O30*'C1 Industry Growth'!$O$73,'C1 Industry Growth'!P30*'C1 Industry Growth'!$P$73,'C1 Industry Growth'!B30*'C1 Industry Growth'!$B$73,'C1 Industry Growth'!D30*'C1 Industry Growth'!$D$73,'C1 Industry Growth'!C30*'C1 Industry Growth'!$C$73)/SUM('C1 Industry Growth'!$D$73,'C1 Industry Growth'!$C$73,'C1 Industry Growth'!$B$73,'C1 Industry Growth'!$P$73,'C1 Industry Growth'!$O$73)</f>
        <v>5.7750312889545379</v>
      </c>
      <c r="C30" s="45">
        <f>SUM('C1 Industry Growth'!H30*'C1 Industry Growth'!$H$73,'C1 Industry Growth'!J30*'C1 Industry Growth'!$J$73,'C1 Industry Growth'!K30*'C1 Industry Growth'!$K$73,'C1 Industry Growth'!R30*'C1 Industry Growth'!$R$73,'C1 Industry Growth'!Q30*'C1 Industry Growth'!$Q$73,'C1 Industry Growth'!I30*'C1 Industry Growth'!$I$73)/SUM('C1 Industry Growth'!$I$73,'C1 Industry Growth'!$H$73,'C1 Industry Growth'!$J$73,'C1 Industry Growth'!$K$73,'C1 Industry Growth'!$Q$73,'C1 Industry Growth'!$R$73)</f>
        <v>-2.1045908388028827</v>
      </c>
      <c r="D30" s="45">
        <f>SUM('C1 Industry Growth'!F30*'C1 Industry Growth'!$F$73,'C1 Industry Growth'!E30*'C1 Industry Growth'!$E$73,'C1 Industry Growth'!M30*'C1 Industry Growth'!$M$73,'C1 Industry Growth'!N30*'C1 Industry Growth'!$N$73,'C1 Industry Growth'!L30*'C1 Industry Growth'!$L$73,'C1 Industry Growth'!G30*'C1 Industry Growth'!$G$73)/SUM('C1 Industry Growth'!$E$73,'C1 Industry Growth'!$G$73,'C1 Industry Growth'!$L$73,'C1 Industry Growth'!$M$73,'C1 Industry Growth'!$N$73,'C1 Industry Growth'!$F$73)</f>
        <v>3.3463276228298486</v>
      </c>
      <c r="E30" s="45"/>
      <c r="F30" s="45">
        <f>SUMPRODUCT('C1 Industry Growth'!B30:R30,'C1 Industry Growth'!$B$73:$R$73)</f>
        <v>0.9159446350892595</v>
      </c>
      <c r="G30" s="45">
        <f>400*LN((RVA!V29*1000000/'H times Emp'!T29)/(RVA!V30*1000000/'H times Emp'!T30))</f>
        <v>0.18180319206415468</v>
      </c>
      <c r="H30" s="45">
        <f>SUMPRODUCT('C1 Industry Growth'!B30:R30,'H times Emp'!$B$135:$R$135)</f>
        <v>0.44742831812858708</v>
      </c>
    </row>
    <row r="31" spans="1:8" x14ac:dyDescent="0.3">
      <c r="A31" s="35" t="s">
        <v>115</v>
      </c>
      <c r="B31" s="45">
        <f>SUM('C1 Industry Growth'!O31*'C1 Industry Growth'!$O$73,'C1 Industry Growth'!P31*'C1 Industry Growth'!$P$73,'C1 Industry Growth'!B31*'C1 Industry Growth'!$B$73,'C1 Industry Growth'!D31*'C1 Industry Growth'!$D$73,'C1 Industry Growth'!C31*'C1 Industry Growth'!$C$73)/SUM('C1 Industry Growth'!$D$73,'C1 Industry Growth'!$C$73,'C1 Industry Growth'!$B$73,'C1 Industry Growth'!$P$73,'C1 Industry Growth'!$O$73)</f>
        <v>-0.96193404769653645</v>
      </c>
      <c r="C31" s="45">
        <f>SUM('C1 Industry Growth'!H31*'C1 Industry Growth'!$H$73,'C1 Industry Growth'!J31*'C1 Industry Growth'!$J$73,'C1 Industry Growth'!K31*'C1 Industry Growth'!$K$73,'C1 Industry Growth'!R31*'C1 Industry Growth'!$R$73,'C1 Industry Growth'!Q31*'C1 Industry Growth'!$Q$73,'C1 Industry Growth'!I31*'C1 Industry Growth'!$I$73)/SUM('C1 Industry Growth'!$I$73,'C1 Industry Growth'!$H$73,'C1 Industry Growth'!$J$73,'C1 Industry Growth'!$K$73,'C1 Industry Growth'!$Q$73,'C1 Industry Growth'!$R$73)</f>
        <v>-1.9854995964480906</v>
      </c>
      <c r="D31" s="45">
        <f>SUM('C1 Industry Growth'!F31*'C1 Industry Growth'!$F$73,'C1 Industry Growth'!E31*'C1 Industry Growth'!$E$73,'C1 Industry Growth'!M31*'C1 Industry Growth'!$M$73,'C1 Industry Growth'!N31*'C1 Industry Growth'!$N$73,'C1 Industry Growth'!L31*'C1 Industry Growth'!$L$73,'C1 Industry Growth'!G31*'C1 Industry Growth'!$G$73)/SUM('C1 Industry Growth'!$E$73,'C1 Industry Growth'!$G$73,'C1 Industry Growth'!$L$73,'C1 Industry Growth'!$M$73,'C1 Industry Growth'!$N$73,'C1 Industry Growth'!$F$73)</f>
        <v>-3.3465737592629861</v>
      </c>
      <c r="E31" s="45"/>
      <c r="F31" s="45">
        <f>SUMPRODUCT('C1 Industry Growth'!B31:R31,'C1 Industry Growth'!$B$73:$R$73)</f>
        <v>-2.0767717229761367</v>
      </c>
      <c r="G31" s="45">
        <f>400*LN((RVA!V30*1000000/'H times Emp'!T30)/(RVA!V31*1000000/'H times Emp'!T31))</f>
        <v>1.6758636227681785</v>
      </c>
      <c r="H31" s="45">
        <f>SUMPRODUCT('C1 Industry Growth'!B31:R31,'H times Emp'!$B$135:$R$135)</f>
        <v>-2.2470124382514616</v>
      </c>
    </row>
    <row r="32" spans="1:8" x14ac:dyDescent="0.3">
      <c r="A32" s="35" t="s">
        <v>116</v>
      </c>
      <c r="B32" s="45">
        <f>SUM('C1 Industry Growth'!O32*'C1 Industry Growth'!$O$73,'C1 Industry Growth'!P32*'C1 Industry Growth'!$P$73,'C1 Industry Growth'!B32*'C1 Industry Growth'!$B$73,'C1 Industry Growth'!D32*'C1 Industry Growth'!$D$73,'C1 Industry Growth'!C32*'C1 Industry Growth'!$C$73)/SUM('C1 Industry Growth'!$D$73,'C1 Industry Growth'!$C$73,'C1 Industry Growth'!$B$73,'C1 Industry Growth'!$P$73,'C1 Industry Growth'!$O$73)</f>
        <v>3.5166921596650003</v>
      </c>
      <c r="C32" s="45">
        <f>SUM('C1 Industry Growth'!H32*'C1 Industry Growth'!$H$73,'C1 Industry Growth'!J32*'C1 Industry Growth'!$J$73,'C1 Industry Growth'!K32*'C1 Industry Growth'!$K$73,'C1 Industry Growth'!R32*'C1 Industry Growth'!$R$73,'C1 Industry Growth'!Q32*'C1 Industry Growth'!$Q$73,'C1 Industry Growth'!I32*'C1 Industry Growth'!$I$73)/SUM('C1 Industry Growth'!$I$73,'C1 Industry Growth'!$H$73,'C1 Industry Growth'!$J$73,'C1 Industry Growth'!$K$73,'C1 Industry Growth'!$Q$73,'C1 Industry Growth'!$R$73)</f>
        <v>3.214261682487606</v>
      </c>
      <c r="D32" s="45">
        <f>SUM('C1 Industry Growth'!F32*'C1 Industry Growth'!$F$73,'C1 Industry Growth'!E32*'C1 Industry Growth'!$E$73,'C1 Industry Growth'!M32*'C1 Industry Growth'!$M$73,'C1 Industry Growth'!N32*'C1 Industry Growth'!$N$73,'C1 Industry Growth'!L32*'C1 Industry Growth'!$L$73,'C1 Industry Growth'!G32*'C1 Industry Growth'!$G$73)/SUM('C1 Industry Growth'!$E$73,'C1 Industry Growth'!$G$73,'C1 Industry Growth'!$L$73,'C1 Industry Growth'!$M$73,'C1 Industry Growth'!$N$73,'C1 Industry Growth'!$F$73)</f>
        <v>-9.4302983616480984E-2</v>
      </c>
      <c r="E32" s="45"/>
      <c r="F32" s="45">
        <f>SUMPRODUCT('C1 Industry Growth'!B32:R32,'C1 Industry Growth'!$B$73:$R$73)</f>
        <v>2.5079526468556859</v>
      </c>
      <c r="G32" s="45">
        <f>400*LN((RVA!V31*1000000/'H times Emp'!T31)/(RVA!V32*1000000/'H times Emp'!T32))</f>
        <v>-2.1544703393398406</v>
      </c>
      <c r="H32" s="45">
        <f>SUMPRODUCT('C1 Industry Growth'!B32:R32,'H times Emp'!$B$135:$R$135)</f>
        <v>1.4823505342634287</v>
      </c>
    </row>
    <row r="33" spans="1:8" x14ac:dyDescent="0.3">
      <c r="A33" s="35" t="s">
        <v>117</v>
      </c>
      <c r="B33" s="45">
        <f>SUM('C1 Industry Growth'!O33*'C1 Industry Growth'!$O$73,'C1 Industry Growth'!P33*'C1 Industry Growth'!$P$73,'C1 Industry Growth'!B33*'C1 Industry Growth'!$B$73,'C1 Industry Growth'!D33*'C1 Industry Growth'!$D$73,'C1 Industry Growth'!C33*'C1 Industry Growth'!$C$73)/SUM('C1 Industry Growth'!$D$73,'C1 Industry Growth'!$C$73,'C1 Industry Growth'!$B$73,'C1 Industry Growth'!$P$73,'C1 Industry Growth'!$O$73)</f>
        <v>-1.3113293681510041</v>
      </c>
      <c r="C33" s="45">
        <f>SUM('C1 Industry Growth'!H33*'C1 Industry Growth'!$H$73,'C1 Industry Growth'!J33*'C1 Industry Growth'!$J$73,'C1 Industry Growth'!K33*'C1 Industry Growth'!$K$73,'C1 Industry Growth'!R33*'C1 Industry Growth'!$R$73,'C1 Industry Growth'!Q33*'C1 Industry Growth'!$Q$73,'C1 Industry Growth'!I33*'C1 Industry Growth'!$I$73)/SUM('C1 Industry Growth'!$I$73,'C1 Industry Growth'!$H$73,'C1 Industry Growth'!$J$73,'C1 Industry Growth'!$K$73,'C1 Industry Growth'!$Q$73,'C1 Industry Growth'!$R$73)</f>
        <v>3.3553042514718792</v>
      </c>
      <c r="D33" s="45">
        <f>SUM('C1 Industry Growth'!F33*'C1 Industry Growth'!$F$73,'C1 Industry Growth'!E33*'C1 Industry Growth'!$E$73,'C1 Industry Growth'!M33*'C1 Industry Growth'!$M$73,'C1 Industry Growth'!N33*'C1 Industry Growth'!$N$73,'C1 Industry Growth'!L33*'C1 Industry Growth'!$L$73,'C1 Industry Growth'!G33*'C1 Industry Growth'!$G$73)/SUM('C1 Industry Growth'!$E$73,'C1 Industry Growth'!$G$73,'C1 Industry Growth'!$L$73,'C1 Industry Growth'!$M$73,'C1 Industry Growth'!$N$73,'C1 Industry Growth'!$F$73)</f>
        <v>2.5925073336363531</v>
      </c>
      <c r="E33" s="45"/>
      <c r="F33" s="45">
        <f>SUMPRODUCT('C1 Industry Growth'!B33:R33,'C1 Industry Growth'!$B$73:$R$73)</f>
        <v>2.142693431989644</v>
      </c>
      <c r="G33" s="45">
        <f>400*LN((RVA!V32*1000000/'H times Emp'!T32)/(RVA!V33*1000000/'H times Emp'!T33))</f>
        <v>-1.8026361155560555</v>
      </c>
      <c r="H33" s="45">
        <f>SUMPRODUCT('C1 Industry Growth'!B33:R33,'H times Emp'!$B$135:$R$135)</f>
        <v>1.1028552973280061</v>
      </c>
    </row>
    <row r="34" spans="1:8" x14ac:dyDescent="0.3">
      <c r="A34" s="35" t="s">
        <v>118</v>
      </c>
      <c r="B34" s="45">
        <f>SUM('C1 Industry Growth'!O34*'C1 Industry Growth'!$O$73,'C1 Industry Growth'!P34*'C1 Industry Growth'!$P$73,'C1 Industry Growth'!B34*'C1 Industry Growth'!$B$73,'C1 Industry Growth'!D34*'C1 Industry Growth'!$D$73,'C1 Industry Growth'!C34*'C1 Industry Growth'!$C$73)/SUM('C1 Industry Growth'!$D$73,'C1 Industry Growth'!$C$73,'C1 Industry Growth'!$B$73,'C1 Industry Growth'!$P$73,'C1 Industry Growth'!$O$73)</f>
        <v>-7.4808898613218089</v>
      </c>
      <c r="C34" s="45">
        <f>SUM('C1 Industry Growth'!H34*'C1 Industry Growth'!$H$73,'C1 Industry Growth'!J34*'C1 Industry Growth'!$J$73,'C1 Industry Growth'!K34*'C1 Industry Growth'!$K$73,'C1 Industry Growth'!R34*'C1 Industry Growth'!$R$73,'C1 Industry Growth'!Q34*'C1 Industry Growth'!$Q$73,'C1 Industry Growth'!I34*'C1 Industry Growth'!$I$73)/SUM('C1 Industry Growth'!$I$73,'C1 Industry Growth'!$H$73,'C1 Industry Growth'!$J$73,'C1 Industry Growth'!$K$73,'C1 Industry Growth'!$Q$73,'C1 Industry Growth'!$R$73)</f>
        <v>-2.5903662619495345</v>
      </c>
      <c r="D34" s="45">
        <f>SUM('C1 Industry Growth'!F34*'C1 Industry Growth'!$F$73,'C1 Industry Growth'!E34*'C1 Industry Growth'!$E$73,'C1 Industry Growth'!M34*'C1 Industry Growth'!$M$73,'C1 Industry Growth'!N34*'C1 Industry Growth'!$N$73,'C1 Industry Growth'!L34*'C1 Industry Growth'!$L$73,'C1 Industry Growth'!G34*'C1 Industry Growth'!$G$73)/SUM('C1 Industry Growth'!$E$73,'C1 Industry Growth'!$G$73,'C1 Industry Growth'!$L$73,'C1 Industry Growth'!$M$73,'C1 Industry Growth'!$N$73,'C1 Industry Growth'!$F$73)</f>
        <v>-1.9014317696509335</v>
      </c>
      <c r="E34" s="45"/>
      <c r="F34" s="45">
        <f>SUMPRODUCT('C1 Industry Growth'!B34:R34,'C1 Industry Growth'!$B$73:$R$73)</f>
        <v>-3.5132742470717795</v>
      </c>
      <c r="G34" s="45">
        <f>400*LN((RVA!V33*1000000/'H times Emp'!T33)/(RVA!V34*1000000/'H times Emp'!T34))</f>
        <v>3.4844162476712821</v>
      </c>
      <c r="H34" s="45">
        <f>SUMPRODUCT('C1 Industry Growth'!B34:R34,'H times Emp'!$B$135:$R$135)</f>
        <v>-2.22704390663228</v>
      </c>
    </row>
    <row r="35" spans="1:8" x14ac:dyDescent="0.3">
      <c r="A35" s="35" t="s">
        <v>119</v>
      </c>
      <c r="B35" s="45">
        <f>SUM('C1 Industry Growth'!O35*'C1 Industry Growth'!$O$73,'C1 Industry Growth'!P35*'C1 Industry Growth'!$P$73,'C1 Industry Growth'!B35*'C1 Industry Growth'!$B$73,'C1 Industry Growth'!D35*'C1 Industry Growth'!$D$73,'C1 Industry Growth'!C35*'C1 Industry Growth'!$C$73)/SUM('C1 Industry Growth'!$D$73,'C1 Industry Growth'!$C$73,'C1 Industry Growth'!$B$73,'C1 Industry Growth'!$P$73,'C1 Industry Growth'!$O$73)</f>
        <v>4.9732367957128769</v>
      </c>
      <c r="C35" s="45">
        <f>SUM('C1 Industry Growth'!H35*'C1 Industry Growth'!$H$73,'C1 Industry Growth'!J35*'C1 Industry Growth'!$J$73,'C1 Industry Growth'!K35*'C1 Industry Growth'!$K$73,'C1 Industry Growth'!R35*'C1 Industry Growth'!$R$73,'C1 Industry Growth'!Q35*'C1 Industry Growth'!$Q$73,'C1 Industry Growth'!I35*'C1 Industry Growth'!$I$73)/SUM('C1 Industry Growth'!$I$73,'C1 Industry Growth'!$H$73,'C1 Industry Growth'!$J$73,'C1 Industry Growth'!$K$73,'C1 Industry Growth'!$Q$73,'C1 Industry Growth'!$R$73)</f>
        <v>2.2495581241380234</v>
      </c>
      <c r="D35" s="45">
        <f>SUM('C1 Industry Growth'!F35*'C1 Industry Growth'!$F$73,'C1 Industry Growth'!E35*'C1 Industry Growth'!$E$73,'C1 Industry Growth'!M35*'C1 Industry Growth'!$M$73,'C1 Industry Growth'!N35*'C1 Industry Growth'!$N$73,'C1 Industry Growth'!L35*'C1 Industry Growth'!$L$73,'C1 Industry Growth'!G35*'C1 Industry Growth'!$G$73)/SUM('C1 Industry Growth'!$E$73,'C1 Industry Growth'!$G$73,'C1 Industry Growth'!$L$73,'C1 Industry Growth'!$M$73,'C1 Industry Growth'!$N$73,'C1 Industry Growth'!$F$73)</f>
        <v>2.1692675469763678</v>
      </c>
      <c r="E35" s="45"/>
      <c r="F35" s="45">
        <f>SUMPRODUCT('C1 Industry Growth'!B35:R35,'C1 Industry Growth'!$B$73:$R$73)</f>
        <v>2.8344689419798552</v>
      </c>
      <c r="G35" s="45">
        <f>400*LN((RVA!V34*1000000/'H times Emp'!T34)/(RVA!V35*1000000/'H times Emp'!T35))</f>
        <v>-2.0150283104693489</v>
      </c>
      <c r="H35" s="45">
        <f>SUMPRODUCT('C1 Industry Growth'!B35:R35,'H times Emp'!$B$135:$R$135)</f>
        <v>1.5069941601564594</v>
      </c>
    </row>
    <row r="36" spans="1:8" x14ac:dyDescent="0.3">
      <c r="A36" s="35" t="s">
        <v>120</v>
      </c>
      <c r="B36" s="45">
        <f>SUM('C1 Industry Growth'!O36*'C1 Industry Growth'!$O$73,'C1 Industry Growth'!P36*'C1 Industry Growth'!$P$73,'C1 Industry Growth'!B36*'C1 Industry Growth'!$B$73,'C1 Industry Growth'!D36*'C1 Industry Growth'!$D$73,'C1 Industry Growth'!C36*'C1 Industry Growth'!$C$73)/SUM('C1 Industry Growth'!$D$73,'C1 Industry Growth'!$C$73,'C1 Industry Growth'!$B$73,'C1 Industry Growth'!$P$73,'C1 Industry Growth'!$O$73)</f>
        <v>3.3966977150879303</v>
      </c>
      <c r="C36" s="45">
        <f>SUM('C1 Industry Growth'!H36*'C1 Industry Growth'!$H$73,'C1 Industry Growth'!J36*'C1 Industry Growth'!$J$73,'C1 Industry Growth'!K36*'C1 Industry Growth'!$K$73,'C1 Industry Growth'!R36*'C1 Industry Growth'!$R$73,'C1 Industry Growth'!Q36*'C1 Industry Growth'!$Q$73,'C1 Industry Growth'!I36*'C1 Industry Growth'!$I$73)/SUM('C1 Industry Growth'!$I$73,'C1 Industry Growth'!$H$73,'C1 Industry Growth'!$J$73,'C1 Industry Growth'!$K$73,'C1 Industry Growth'!$Q$73,'C1 Industry Growth'!$R$73)</f>
        <v>2.0764487031833396</v>
      </c>
      <c r="D36" s="45">
        <f>SUM('C1 Industry Growth'!F36*'C1 Industry Growth'!$F$73,'C1 Industry Growth'!E36*'C1 Industry Growth'!$E$73,'C1 Industry Growth'!M36*'C1 Industry Growth'!$M$73,'C1 Industry Growth'!N36*'C1 Industry Growth'!$N$73,'C1 Industry Growth'!L36*'C1 Industry Growth'!$L$73,'C1 Industry Growth'!G36*'C1 Industry Growth'!$G$73)/SUM('C1 Industry Growth'!$E$73,'C1 Industry Growth'!$G$73,'C1 Industry Growth'!$L$73,'C1 Industry Growth'!$M$73,'C1 Industry Growth'!$N$73,'C1 Industry Growth'!$F$73)</f>
        <v>5.150166339312614</v>
      </c>
      <c r="E36" s="45"/>
      <c r="F36" s="45">
        <f>SUMPRODUCT('C1 Industry Growth'!B36:R36,'C1 Industry Growth'!$B$73:$R$73)</f>
        <v>3.0875165718472979</v>
      </c>
      <c r="G36" s="45">
        <f>400*LN((RVA!V35*1000000/'H times Emp'!T35)/(RVA!V36*1000000/'H times Emp'!T36))</f>
        <v>-2.8766062591149173</v>
      </c>
      <c r="H36" s="45">
        <f>SUMPRODUCT('C1 Industry Growth'!B36:R36,'H times Emp'!$B$135:$R$135)</f>
        <v>2.8102738509739997</v>
      </c>
    </row>
    <row r="37" spans="1:8" x14ac:dyDescent="0.3">
      <c r="A37" s="35" t="s">
        <v>121</v>
      </c>
      <c r="B37" s="45">
        <f>SUM('C1 Industry Growth'!O37*'C1 Industry Growth'!$O$73,'C1 Industry Growth'!P37*'C1 Industry Growth'!$P$73,'C1 Industry Growth'!B37*'C1 Industry Growth'!$B$73,'C1 Industry Growth'!D37*'C1 Industry Growth'!$D$73,'C1 Industry Growth'!C37*'C1 Industry Growth'!$C$73)/SUM('C1 Industry Growth'!$D$73,'C1 Industry Growth'!$C$73,'C1 Industry Growth'!$B$73,'C1 Industry Growth'!$P$73,'C1 Industry Growth'!$O$73)</f>
        <v>1.9961464179980639</v>
      </c>
      <c r="C37" s="45">
        <f>SUM('C1 Industry Growth'!H37*'C1 Industry Growth'!$H$73,'C1 Industry Growth'!J37*'C1 Industry Growth'!$J$73,'C1 Industry Growth'!K37*'C1 Industry Growth'!$K$73,'C1 Industry Growth'!R37*'C1 Industry Growth'!$R$73,'C1 Industry Growth'!Q37*'C1 Industry Growth'!$Q$73,'C1 Industry Growth'!I37*'C1 Industry Growth'!$I$73)/SUM('C1 Industry Growth'!$I$73,'C1 Industry Growth'!$H$73,'C1 Industry Growth'!$J$73,'C1 Industry Growth'!$K$73,'C1 Industry Growth'!$Q$73,'C1 Industry Growth'!$R$73)</f>
        <v>-0.4778481872662797</v>
      </c>
      <c r="D37" s="45">
        <f>SUM('C1 Industry Growth'!F37*'C1 Industry Growth'!$F$73,'C1 Industry Growth'!E37*'C1 Industry Growth'!$E$73,'C1 Industry Growth'!M37*'C1 Industry Growth'!$M$73,'C1 Industry Growth'!N37*'C1 Industry Growth'!$N$73,'C1 Industry Growth'!L37*'C1 Industry Growth'!$L$73,'C1 Industry Growth'!G37*'C1 Industry Growth'!$G$73)/SUM('C1 Industry Growth'!$E$73,'C1 Industry Growth'!$G$73,'C1 Industry Growth'!$L$73,'C1 Industry Growth'!$M$73,'C1 Industry Growth'!$N$73,'C1 Industry Growth'!$F$73)</f>
        <v>-3.5071493883210092</v>
      </c>
      <c r="E37" s="45"/>
      <c r="F37" s="45">
        <f>SUMPRODUCT('C1 Industry Growth'!B37:R37,'C1 Industry Growth'!$B$73:$R$73)</f>
        <v>-0.63757568878355819</v>
      </c>
      <c r="G37" s="45">
        <f>400*LN((RVA!V36*1000000/'H times Emp'!T36)/(RVA!V37*1000000/'H times Emp'!T37))</f>
        <v>1.1172074967748797</v>
      </c>
      <c r="H37" s="45">
        <f>SUMPRODUCT('C1 Industry Growth'!B37:R37,'H times Emp'!$B$135:$R$135)</f>
        <v>-1.7704400297548613</v>
      </c>
    </row>
    <row r="38" spans="1:8" x14ac:dyDescent="0.3">
      <c r="A38" s="35" t="s">
        <v>122</v>
      </c>
      <c r="B38" s="45">
        <f>SUM('C1 Industry Growth'!O38*'C1 Industry Growth'!$O$73,'C1 Industry Growth'!P38*'C1 Industry Growth'!$P$73,'C1 Industry Growth'!B38*'C1 Industry Growth'!$B$73,'C1 Industry Growth'!D38*'C1 Industry Growth'!$D$73,'C1 Industry Growth'!C38*'C1 Industry Growth'!$C$73)/SUM('C1 Industry Growth'!$D$73,'C1 Industry Growth'!$C$73,'C1 Industry Growth'!$B$73,'C1 Industry Growth'!$P$73,'C1 Industry Growth'!$O$73)</f>
        <v>4.0730292786800835</v>
      </c>
      <c r="C38" s="45">
        <f>SUM('C1 Industry Growth'!H38*'C1 Industry Growth'!$H$73,'C1 Industry Growth'!J38*'C1 Industry Growth'!$J$73,'C1 Industry Growth'!K38*'C1 Industry Growth'!$K$73,'C1 Industry Growth'!R38*'C1 Industry Growth'!$R$73,'C1 Industry Growth'!Q38*'C1 Industry Growth'!$Q$73,'C1 Industry Growth'!I38*'C1 Industry Growth'!$I$73)/SUM('C1 Industry Growth'!$I$73,'C1 Industry Growth'!$H$73,'C1 Industry Growth'!$J$73,'C1 Industry Growth'!$K$73,'C1 Industry Growth'!$Q$73,'C1 Industry Growth'!$R$73)</f>
        <v>2.9670652506035635</v>
      </c>
      <c r="D38" s="45">
        <f>SUM('C1 Industry Growth'!F38*'C1 Industry Growth'!$F$73,'C1 Industry Growth'!E38*'C1 Industry Growth'!$E$73,'C1 Industry Growth'!M38*'C1 Industry Growth'!$M$73,'C1 Industry Growth'!N38*'C1 Industry Growth'!$N$73,'C1 Industry Growth'!L38*'C1 Industry Growth'!$L$73,'C1 Industry Growth'!G38*'C1 Industry Growth'!$G$73)/SUM('C1 Industry Growth'!$E$73,'C1 Industry Growth'!$G$73,'C1 Industry Growth'!$L$73,'C1 Industry Growth'!$M$73,'C1 Industry Growth'!$N$73,'C1 Industry Growth'!$F$73)</f>
        <v>1.6874587111064536</v>
      </c>
      <c r="E38" s="45"/>
      <c r="F38" s="45">
        <f>SUMPRODUCT('C1 Industry Growth'!B38:R38,'C1 Industry Growth'!$B$73:$R$73)</f>
        <v>2.9130981184896116</v>
      </c>
      <c r="G38" s="45">
        <f>400*LN((RVA!V37*1000000/'H times Emp'!T37)/(RVA!V38*1000000/'H times Emp'!T38))</f>
        <v>-2.1883886097731176</v>
      </c>
      <c r="H38" s="45">
        <f>SUMPRODUCT('C1 Industry Growth'!B38:R38,'H times Emp'!$B$135:$R$135)</f>
        <v>1.8881832899384552</v>
      </c>
    </row>
    <row r="39" spans="1:8" x14ac:dyDescent="0.3">
      <c r="A39" s="35" t="s">
        <v>123</v>
      </c>
      <c r="B39" s="45">
        <f>SUM('C1 Industry Growth'!O39*'C1 Industry Growth'!$O$73,'C1 Industry Growth'!P39*'C1 Industry Growth'!$P$73,'C1 Industry Growth'!B39*'C1 Industry Growth'!$B$73,'C1 Industry Growth'!D39*'C1 Industry Growth'!$D$73,'C1 Industry Growth'!C39*'C1 Industry Growth'!$C$73)/SUM('C1 Industry Growth'!$D$73,'C1 Industry Growth'!$C$73,'C1 Industry Growth'!$B$73,'C1 Industry Growth'!$P$73,'C1 Industry Growth'!$O$73)</f>
        <v>0.76478036868657362</v>
      </c>
      <c r="C39" s="45">
        <f>SUM('C1 Industry Growth'!H39*'C1 Industry Growth'!$H$73,'C1 Industry Growth'!J39*'C1 Industry Growth'!$J$73,'C1 Industry Growth'!K39*'C1 Industry Growth'!$K$73,'C1 Industry Growth'!R39*'C1 Industry Growth'!$R$73,'C1 Industry Growth'!Q39*'C1 Industry Growth'!$Q$73,'C1 Industry Growth'!I39*'C1 Industry Growth'!$I$73)/SUM('C1 Industry Growth'!$I$73,'C1 Industry Growth'!$H$73,'C1 Industry Growth'!$J$73,'C1 Industry Growth'!$K$73,'C1 Industry Growth'!$Q$73,'C1 Industry Growth'!$R$73)</f>
        <v>0.35852250318092499</v>
      </c>
      <c r="D39" s="45">
        <f>SUM('C1 Industry Growth'!F39*'C1 Industry Growth'!$F$73,'C1 Industry Growth'!E39*'C1 Industry Growth'!$E$73,'C1 Industry Growth'!M39*'C1 Industry Growth'!$M$73,'C1 Industry Growth'!N39*'C1 Industry Growth'!$N$73,'C1 Industry Growth'!L39*'C1 Industry Growth'!$L$73,'C1 Industry Growth'!G39*'C1 Industry Growth'!$G$73)/SUM('C1 Industry Growth'!$E$73,'C1 Industry Growth'!$G$73,'C1 Industry Growth'!$L$73,'C1 Industry Growth'!$M$73,'C1 Industry Growth'!$N$73,'C1 Industry Growth'!$F$73)</f>
        <v>2.9811247944578123</v>
      </c>
      <c r="E39" s="45"/>
      <c r="F39" s="45">
        <f>SUMPRODUCT('C1 Industry Growth'!B39:R39,'C1 Industry Growth'!$B$73:$R$73)</f>
        <v>1.0615696470491034</v>
      </c>
      <c r="G39" s="45">
        <f>400*LN((RVA!V38*1000000/'H times Emp'!T38)/(RVA!V39*1000000/'H times Emp'!T39))</f>
        <v>-0.19673476350487454</v>
      </c>
      <c r="H39" s="45">
        <f>SUMPRODUCT('C1 Industry Growth'!B39:R39,'H times Emp'!$B$135:$R$135)</f>
        <v>1.0212666273029714</v>
      </c>
    </row>
    <row r="40" spans="1:8" x14ac:dyDescent="0.3">
      <c r="A40" s="35" t="s">
        <v>124</v>
      </c>
      <c r="B40" s="45">
        <f>SUM('C1 Industry Growth'!O40*'C1 Industry Growth'!$O$73,'C1 Industry Growth'!P40*'C1 Industry Growth'!$P$73,'C1 Industry Growth'!B40*'C1 Industry Growth'!$B$73,'C1 Industry Growth'!D40*'C1 Industry Growth'!$D$73,'C1 Industry Growth'!C40*'C1 Industry Growth'!$C$73)/SUM('C1 Industry Growth'!$D$73,'C1 Industry Growth'!$C$73,'C1 Industry Growth'!$B$73,'C1 Industry Growth'!$P$73,'C1 Industry Growth'!$O$73)</f>
        <v>2.9204412115337326</v>
      </c>
      <c r="C40" s="45">
        <f>SUM('C1 Industry Growth'!H40*'C1 Industry Growth'!$H$73,'C1 Industry Growth'!J40*'C1 Industry Growth'!$J$73,'C1 Industry Growth'!K40*'C1 Industry Growth'!$K$73,'C1 Industry Growth'!R40*'C1 Industry Growth'!$R$73,'C1 Industry Growth'!Q40*'C1 Industry Growth'!$Q$73,'C1 Industry Growth'!I40*'C1 Industry Growth'!$I$73)/SUM('C1 Industry Growth'!$I$73,'C1 Industry Growth'!$H$73,'C1 Industry Growth'!$J$73,'C1 Industry Growth'!$K$73,'C1 Industry Growth'!$Q$73,'C1 Industry Growth'!$R$73)</f>
        <v>-1.3033750270742994</v>
      </c>
      <c r="D40" s="45">
        <f>SUM('C1 Industry Growth'!F40*'C1 Industry Growth'!$F$73,'C1 Industry Growth'!E40*'C1 Industry Growth'!$E$73,'C1 Industry Growth'!M40*'C1 Industry Growth'!$M$73,'C1 Industry Growth'!N40*'C1 Industry Growth'!$N$73,'C1 Industry Growth'!L40*'C1 Industry Growth'!$L$73,'C1 Industry Growth'!G40*'C1 Industry Growth'!$G$73)/SUM('C1 Industry Growth'!$E$73,'C1 Industry Growth'!$G$73,'C1 Industry Growth'!$L$73,'C1 Industry Growth'!$M$73,'C1 Industry Growth'!$N$73,'C1 Industry Growth'!$F$73)</f>
        <v>6.3741633338696563E-2</v>
      </c>
      <c r="E40" s="45"/>
      <c r="F40" s="45">
        <f>SUMPRODUCT('C1 Industry Growth'!B40:R40,'C1 Industry Growth'!$B$73:$R$73)</f>
        <v>-4.7657560373792762E-2</v>
      </c>
      <c r="G40" s="45">
        <f>400*LN((RVA!V39*1000000/'H times Emp'!T39)/(RVA!V40*1000000/'H times Emp'!T40))</f>
        <v>0.87445342106072554</v>
      </c>
      <c r="H40" s="45">
        <f>SUMPRODUCT('C1 Industry Growth'!B40:R40,'H times Emp'!$B$135:$R$135)</f>
        <v>-0.27121455134983008</v>
      </c>
    </row>
    <row r="41" spans="1:8" x14ac:dyDescent="0.3">
      <c r="A41" s="35" t="s">
        <v>125</v>
      </c>
      <c r="B41" s="45">
        <f>SUM('C1 Industry Growth'!O41*'C1 Industry Growth'!$O$73,'C1 Industry Growth'!P41*'C1 Industry Growth'!$P$73,'C1 Industry Growth'!B41*'C1 Industry Growth'!$B$73,'C1 Industry Growth'!D41*'C1 Industry Growth'!$D$73,'C1 Industry Growth'!C41*'C1 Industry Growth'!$C$73)/SUM('C1 Industry Growth'!$D$73,'C1 Industry Growth'!$C$73,'C1 Industry Growth'!$B$73,'C1 Industry Growth'!$P$73,'C1 Industry Growth'!$O$73)</f>
        <v>-1.3759202987091634</v>
      </c>
      <c r="C41" s="45">
        <f>SUM('C1 Industry Growth'!H41*'C1 Industry Growth'!$H$73,'C1 Industry Growth'!J41*'C1 Industry Growth'!$J$73,'C1 Industry Growth'!K41*'C1 Industry Growth'!$K$73,'C1 Industry Growth'!R41*'C1 Industry Growth'!$R$73,'C1 Industry Growth'!Q41*'C1 Industry Growth'!$Q$73,'C1 Industry Growth'!I41*'C1 Industry Growth'!$I$73)/SUM('C1 Industry Growth'!$I$73,'C1 Industry Growth'!$H$73,'C1 Industry Growth'!$J$73,'C1 Industry Growth'!$K$73,'C1 Industry Growth'!$Q$73,'C1 Industry Growth'!$R$73)</f>
        <v>1.2244844705631053</v>
      </c>
      <c r="D41" s="45">
        <f>SUM('C1 Industry Growth'!F41*'C1 Industry Growth'!$F$73,'C1 Industry Growth'!E41*'C1 Industry Growth'!$E$73,'C1 Industry Growth'!M41*'C1 Industry Growth'!$M$73,'C1 Industry Growth'!N41*'C1 Industry Growth'!$N$73,'C1 Industry Growth'!L41*'C1 Industry Growth'!$L$73,'C1 Industry Growth'!G41*'C1 Industry Growth'!$G$73)/SUM('C1 Industry Growth'!$E$73,'C1 Industry Growth'!$G$73,'C1 Industry Growth'!$L$73,'C1 Industry Growth'!$M$73,'C1 Industry Growth'!$N$73,'C1 Industry Growth'!$F$73)</f>
        <v>-1.8998496861135252</v>
      </c>
      <c r="E41" s="45"/>
      <c r="F41" s="45">
        <f>SUMPRODUCT('C1 Industry Growth'!B41:R41,'C1 Industry Growth'!$B$73:$R$73)</f>
        <v>-8.214896354272741E-2</v>
      </c>
      <c r="G41" s="45">
        <f>400*LN((RVA!V40*1000000/'H times Emp'!T40)/(RVA!V41*1000000/'H times Emp'!T41))</f>
        <v>1.3419747813545884</v>
      </c>
      <c r="H41" s="45">
        <f>SUMPRODUCT('C1 Industry Growth'!B41:R41,'H times Emp'!$B$135:$R$135)</f>
        <v>-1.6079264943821019</v>
      </c>
    </row>
    <row r="42" spans="1:8" x14ac:dyDescent="0.3">
      <c r="A42" s="35" t="s">
        <v>126</v>
      </c>
      <c r="B42" s="45">
        <f>SUM('C1 Industry Growth'!O42*'C1 Industry Growth'!$O$73,'C1 Industry Growth'!P42*'C1 Industry Growth'!$P$73,'C1 Industry Growth'!B42*'C1 Industry Growth'!$B$73,'C1 Industry Growth'!D42*'C1 Industry Growth'!$D$73,'C1 Industry Growth'!C42*'C1 Industry Growth'!$C$73)/SUM('C1 Industry Growth'!$D$73,'C1 Industry Growth'!$C$73,'C1 Industry Growth'!$B$73,'C1 Industry Growth'!$P$73,'C1 Industry Growth'!$O$73)</f>
        <v>11.470390365918204</v>
      </c>
      <c r="C42" s="45">
        <f>SUM('C1 Industry Growth'!H42*'C1 Industry Growth'!$H$73,'C1 Industry Growth'!J42*'C1 Industry Growth'!$J$73,'C1 Industry Growth'!K42*'C1 Industry Growth'!$K$73,'C1 Industry Growth'!R42*'C1 Industry Growth'!$R$73,'C1 Industry Growth'!Q42*'C1 Industry Growth'!$Q$73,'C1 Industry Growth'!I42*'C1 Industry Growth'!$I$73)/SUM('C1 Industry Growth'!$I$73,'C1 Industry Growth'!$H$73,'C1 Industry Growth'!$J$73,'C1 Industry Growth'!$K$73,'C1 Industry Growth'!$Q$73,'C1 Industry Growth'!$R$73)</f>
        <v>0.95283358947684804</v>
      </c>
      <c r="D42" s="45">
        <f>SUM('C1 Industry Growth'!F42*'C1 Industry Growth'!$F$73,'C1 Industry Growth'!E42*'C1 Industry Growth'!$E$73,'C1 Industry Growth'!M42*'C1 Industry Growth'!$M$73,'C1 Industry Growth'!N42*'C1 Industry Growth'!$N$73,'C1 Industry Growth'!L42*'C1 Industry Growth'!$L$73,'C1 Industry Growth'!G42*'C1 Industry Growth'!$G$73)/SUM('C1 Industry Growth'!$E$73,'C1 Industry Growth'!$G$73,'C1 Industry Growth'!$L$73,'C1 Industry Growth'!$M$73,'C1 Industry Growth'!$N$73,'C1 Industry Growth'!$F$73)</f>
        <v>-1.5615814079017998</v>
      </c>
      <c r="E42" s="45"/>
      <c r="F42" s="45">
        <f>SUMPRODUCT('C1 Industry Growth'!B42:R42,'C1 Industry Growth'!$B$73:$R$73)</f>
        <v>2.6962351076617486</v>
      </c>
      <c r="G42" s="45">
        <f>400*LN((RVA!V41*1000000/'H times Emp'!T41)/(RVA!V42*1000000/'H times Emp'!T42))</f>
        <v>-1.8028493751128731</v>
      </c>
      <c r="H42" s="45">
        <f>SUMPRODUCT('C1 Industry Growth'!B42:R42,'H times Emp'!$B$135:$R$135)</f>
        <v>1.3387463574387433</v>
      </c>
    </row>
    <row r="43" spans="1:8" x14ac:dyDescent="0.3">
      <c r="A43" s="35" t="s">
        <v>127</v>
      </c>
      <c r="B43" s="45">
        <f>SUM('C1 Industry Growth'!O43*'C1 Industry Growth'!$O$73,'C1 Industry Growth'!P43*'C1 Industry Growth'!$P$73,'C1 Industry Growth'!B43*'C1 Industry Growth'!$B$73,'C1 Industry Growth'!D43*'C1 Industry Growth'!$D$73,'C1 Industry Growth'!C43*'C1 Industry Growth'!$C$73)/SUM('C1 Industry Growth'!$D$73,'C1 Industry Growth'!$C$73,'C1 Industry Growth'!$B$73,'C1 Industry Growth'!$P$73,'C1 Industry Growth'!$O$73)</f>
        <v>-3.7459073167482244</v>
      </c>
      <c r="C43" s="45">
        <f>SUM('C1 Industry Growth'!H43*'C1 Industry Growth'!$H$73,'C1 Industry Growth'!J43*'C1 Industry Growth'!$J$73,'C1 Industry Growth'!K43*'C1 Industry Growth'!$K$73,'C1 Industry Growth'!R43*'C1 Industry Growth'!$R$73,'C1 Industry Growth'!Q43*'C1 Industry Growth'!$Q$73,'C1 Industry Growth'!I43*'C1 Industry Growth'!$I$73)/SUM('C1 Industry Growth'!$I$73,'C1 Industry Growth'!$H$73,'C1 Industry Growth'!$J$73,'C1 Industry Growth'!$K$73,'C1 Industry Growth'!$Q$73,'C1 Industry Growth'!$R$73)</f>
        <v>1.4667607426160321</v>
      </c>
      <c r="D43" s="45">
        <f>SUM('C1 Industry Growth'!F43*'C1 Industry Growth'!$F$73,'C1 Industry Growth'!E43*'C1 Industry Growth'!$E$73,'C1 Industry Growth'!M43*'C1 Industry Growth'!$M$73,'C1 Industry Growth'!N43*'C1 Industry Growth'!$N$73,'C1 Industry Growth'!L43*'C1 Industry Growth'!$L$73,'C1 Industry Growth'!G43*'C1 Industry Growth'!$G$73)/SUM('C1 Industry Growth'!$E$73,'C1 Industry Growth'!$G$73,'C1 Industry Growth'!$L$73,'C1 Industry Growth'!$M$73,'C1 Industry Growth'!$N$73,'C1 Industry Growth'!$F$73)</f>
        <v>1.6050975404717243</v>
      </c>
      <c r="E43" s="45"/>
      <c r="F43" s="45">
        <f>SUMPRODUCT('C1 Industry Growth'!B43:R43,'C1 Industry Growth'!$B$73:$R$73)</f>
        <v>0.34375641719574712</v>
      </c>
      <c r="G43" s="45">
        <f>400*LN((RVA!V42*1000000/'H times Emp'!T42)/(RVA!V43*1000000/'H times Emp'!T43))</f>
        <v>0.36922841450496413</v>
      </c>
      <c r="H43" s="45">
        <f>SUMPRODUCT('C1 Industry Growth'!B43:R43,'H times Emp'!$B$135:$R$135)</f>
        <v>5.9837957062745806E-3</v>
      </c>
    </row>
    <row r="44" spans="1:8" x14ac:dyDescent="0.3">
      <c r="A44" s="35" t="s">
        <v>128</v>
      </c>
      <c r="B44" s="45">
        <f>SUM('C1 Industry Growth'!O44*'C1 Industry Growth'!$O$73,'C1 Industry Growth'!P44*'C1 Industry Growth'!$P$73,'C1 Industry Growth'!B44*'C1 Industry Growth'!$B$73,'C1 Industry Growth'!D44*'C1 Industry Growth'!$D$73,'C1 Industry Growth'!C44*'C1 Industry Growth'!$C$73)/SUM('C1 Industry Growth'!$D$73,'C1 Industry Growth'!$C$73,'C1 Industry Growth'!$B$73,'C1 Industry Growth'!$P$73,'C1 Industry Growth'!$O$73)</f>
        <v>1.2839170347374984</v>
      </c>
      <c r="C44" s="45">
        <f>SUM('C1 Industry Growth'!H44*'C1 Industry Growth'!$H$73,'C1 Industry Growth'!J44*'C1 Industry Growth'!$J$73,'C1 Industry Growth'!K44*'C1 Industry Growth'!$K$73,'C1 Industry Growth'!R44*'C1 Industry Growth'!$R$73,'C1 Industry Growth'!Q44*'C1 Industry Growth'!$Q$73,'C1 Industry Growth'!I44*'C1 Industry Growth'!$I$73)/SUM('C1 Industry Growth'!$I$73,'C1 Industry Growth'!$H$73,'C1 Industry Growth'!$J$73,'C1 Industry Growth'!$K$73,'C1 Industry Growth'!$Q$73,'C1 Industry Growth'!$R$73)</f>
        <v>-0.63366702010508991</v>
      </c>
      <c r="D44" s="45">
        <f>SUM('C1 Industry Growth'!F44*'C1 Industry Growth'!$F$73,'C1 Industry Growth'!E44*'C1 Industry Growth'!$E$73,'C1 Industry Growth'!M44*'C1 Industry Growth'!$M$73,'C1 Industry Growth'!N44*'C1 Industry Growth'!$N$73,'C1 Industry Growth'!L44*'C1 Industry Growth'!$L$73,'C1 Industry Growth'!G44*'C1 Industry Growth'!$G$73)/SUM('C1 Industry Growth'!$E$73,'C1 Industry Growth'!$G$73,'C1 Industry Growth'!$L$73,'C1 Industry Growth'!$M$73,'C1 Industry Growth'!$N$73,'C1 Industry Growth'!$F$73)</f>
        <v>1.6388088917171106</v>
      </c>
      <c r="E44" s="45"/>
      <c r="F44" s="45">
        <f>SUMPRODUCT('C1 Industry Growth'!B44:R44,'C1 Industry Growth'!$B$73:$R$73)</f>
        <v>0.32251328581304939</v>
      </c>
      <c r="G44" s="45">
        <f>400*LN((RVA!V43*1000000/'H times Emp'!T43)/(RVA!V44*1000000/'H times Emp'!T44))</f>
        <v>-0.14275410004992822</v>
      </c>
      <c r="H44" s="45">
        <f>SUMPRODUCT('C1 Industry Growth'!B44:R44,'H times Emp'!$B$135:$R$135)</f>
        <v>-8.5106386240304061E-2</v>
      </c>
    </row>
    <row r="45" spans="1:8" x14ac:dyDescent="0.3">
      <c r="A45" s="35" t="s">
        <v>129</v>
      </c>
      <c r="B45" s="45">
        <f>SUM('C1 Industry Growth'!O45*'C1 Industry Growth'!$O$73,'C1 Industry Growth'!P45*'C1 Industry Growth'!$P$73,'C1 Industry Growth'!B45*'C1 Industry Growth'!$B$73,'C1 Industry Growth'!D45*'C1 Industry Growth'!$D$73,'C1 Industry Growth'!C45*'C1 Industry Growth'!$C$73)/SUM('C1 Industry Growth'!$D$73,'C1 Industry Growth'!$C$73,'C1 Industry Growth'!$B$73,'C1 Industry Growth'!$P$73,'C1 Industry Growth'!$O$73)</f>
        <v>-1.8100915398507351</v>
      </c>
      <c r="C45" s="45">
        <f>SUM('C1 Industry Growth'!H45*'C1 Industry Growth'!$H$73,'C1 Industry Growth'!J45*'C1 Industry Growth'!$J$73,'C1 Industry Growth'!K45*'C1 Industry Growth'!$K$73,'C1 Industry Growth'!R45*'C1 Industry Growth'!$R$73,'C1 Industry Growth'!Q45*'C1 Industry Growth'!$Q$73,'C1 Industry Growth'!I45*'C1 Industry Growth'!$I$73)/SUM('C1 Industry Growth'!$I$73,'C1 Industry Growth'!$H$73,'C1 Industry Growth'!$J$73,'C1 Industry Growth'!$K$73,'C1 Industry Growth'!$Q$73,'C1 Industry Growth'!$R$73)</f>
        <v>1.9608089190508029</v>
      </c>
      <c r="D45" s="45">
        <f>SUM('C1 Industry Growth'!F45*'C1 Industry Growth'!$F$73,'C1 Industry Growth'!E45*'C1 Industry Growth'!$E$73,'C1 Industry Growth'!M45*'C1 Industry Growth'!$M$73,'C1 Industry Growth'!N45*'C1 Industry Growth'!$N$73,'C1 Industry Growth'!L45*'C1 Industry Growth'!$L$73,'C1 Industry Growth'!G45*'C1 Industry Growth'!$G$73)/SUM('C1 Industry Growth'!$E$73,'C1 Industry Growth'!$G$73,'C1 Industry Growth'!$L$73,'C1 Industry Growth'!$M$73,'C1 Industry Growth'!$N$73,'C1 Industry Growth'!$F$73)</f>
        <v>1.598489254547087</v>
      </c>
      <c r="E45" s="45"/>
      <c r="F45" s="45">
        <f>SUMPRODUCT('C1 Industry Growth'!B45:R45,'C1 Industry Growth'!$B$73:$R$73)</f>
        <v>1.0403360265758819</v>
      </c>
      <c r="G45" s="45">
        <f>400*LN((RVA!V44*1000000/'H times Emp'!T44)/(RVA!V45*1000000/'H times Emp'!T45))</f>
        <v>-0.76338637582742586</v>
      </c>
      <c r="H45" s="45">
        <f>SUMPRODUCT('C1 Industry Growth'!B45:R45,'H times Emp'!$B$135:$R$135)</f>
        <v>1.6754781684048181</v>
      </c>
    </row>
    <row r="46" spans="1:8" x14ac:dyDescent="0.3">
      <c r="A46" s="35" t="s">
        <v>130</v>
      </c>
      <c r="B46" s="45">
        <f>SUM('C1 Industry Growth'!O46*'C1 Industry Growth'!$O$73,'C1 Industry Growth'!P46*'C1 Industry Growth'!$P$73,'C1 Industry Growth'!B46*'C1 Industry Growth'!$B$73,'C1 Industry Growth'!D46*'C1 Industry Growth'!$D$73,'C1 Industry Growth'!C46*'C1 Industry Growth'!$C$73)/SUM('C1 Industry Growth'!$D$73,'C1 Industry Growth'!$C$73,'C1 Industry Growth'!$B$73,'C1 Industry Growth'!$P$73,'C1 Industry Growth'!$O$73)</f>
        <v>2.3658215065719146</v>
      </c>
      <c r="C46" s="45">
        <f>SUM('C1 Industry Growth'!H46*'C1 Industry Growth'!$H$73,'C1 Industry Growth'!J46*'C1 Industry Growth'!$J$73,'C1 Industry Growth'!K46*'C1 Industry Growth'!$K$73,'C1 Industry Growth'!R46*'C1 Industry Growth'!$R$73,'C1 Industry Growth'!Q46*'C1 Industry Growth'!$Q$73,'C1 Industry Growth'!I46*'C1 Industry Growth'!$I$73)/SUM('C1 Industry Growth'!$I$73,'C1 Industry Growth'!$H$73,'C1 Industry Growth'!$J$73,'C1 Industry Growth'!$K$73,'C1 Industry Growth'!$Q$73,'C1 Industry Growth'!$R$73)</f>
        <v>-0.24465883145716213</v>
      </c>
      <c r="D46" s="45">
        <f>SUM('C1 Industry Growth'!F46*'C1 Industry Growth'!$F$73,'C1 Industry Growth'!E46*'C1 Industry Growth'!$E$73,'C1 Industry Growth'!M46*'C1 Industry Growth'!$M$73,'C1 Industry Growth'!N46*'C1 Industry Growth'!$N$73,'C1 Industry Growth'!L46*'C1 Industry Growth'!$L$73,'C1 Industry Growth'!G46*'C1 Industry Growth'!$G$73)/SUM('C1 Industry Growth'!$E$73,'C1 Industry Growth'!$G$73,'C1 Industry Growth'!$L$73,'C1 Industry Growth'!$M$73,'C1 Industry Growth'!$N$73,'C1 Industry Growth'!$F$73)</f>
        <v>0.76344918039316889</v>
      </c>
      <c r="E46" s="45"/>
      <c r="F46" s="45">
        <f>SUMPRODUCT('C1 Industry Growth'!B46:R46,'C1 Industry Growth'!$B$73:$R$73)</f>
        <v>0.56956361081416895</v>
      </c>
      <c r="G46" s="45">
        <f>400*LN((RVA!V45*1000000/'H times Emp'!T45)/(RVA!V46*1000000/'H times Emp'!T46))</f>
        <v>-0.90478849975924458</v>
      </c>
      <c r="H46" s="45">
        <f>SUMPRODUCT('C1 Industry Growth'!B46:R46,'H times Emp'!$B$135:$R$135)</f>
        <v>1.5363959228065009</v>
      </c>
    </row>
    <row r="47" spans="1:8" x14ac:dyDescent="0.3">
      <c r="A47" s="35" t="s">
        <v>131</v>
      </c>
      <c r="B47" s="45">
        <f>SUM('C1 Industry Growth'!O47*'C1 Industry Growth'!$O$73,'C1 Industry Growth'!P47*'C1 Industry Growth'!$P$73,'C1 Industry Growth'!B47*'C1 Industry Growth'!$B$73,'C1 Industry Growth'!D47*'C1 Industry Growth'!$D$73,'C1 Industry Growth'!C47*'C1 Industry Growth'!$C$73)/SUM('C1 Industry Growth'!$D$73,'C1 Industry Growth'!$C$73,'C1 Industry Growth'!$B$73,'C1 Industry Growth'!$P$73,'C1 Industry Growth'!$O$73)</f>
        <v>3.5161428570181243</v>
      </c>
      <c r="C47" s="45">
        <f>SUM('C1 Industry Growth'!H47*'C1 Industry Growth'!$H$73,'C1 Industry Growth'!J47*'C1 Industry Growth'!$J$73,'C1 Industry Growth'!K47*'C1 Industry Growth'!$K$73,'C1 Industry Growth'!R47*'C1 Industry Growth'!$R$73,'C1 Industry Growth'!Q47*'C1 Industry Growth'!$Q$73,'C1 Industry Growth'!I47*'C1 Industry Growth'!$I$73)/SUM('C1 Industry Growth'!$I$73,'C1 Industry Growth'!$H$73,'C1 Industry Growth'!$J$73,'C1 Industry Growth'!$K$73,'C1 Industry Growth'!$Q$73,'C1 Industry Growth'!$R$73)</f>
        <v>6.5075465588336656E-2</v>
      </c>
      <c r="D47" s="45">
        <f>SUM('C1 Industry Growth'!F47*'C1 Industry Growth'!$F$73,'C1 Industry Growth'!E47*'C1 Industry Growth'!$E$73,'C1 Industry Growth'!M47*'C1 Industry Growth'!$M$73,'C1 Industry Growth'!N47*'C1 Industry Growth'!$N$73,'C1 Industry Growth'!L47*'C1 Industry Growth'!$L$73,'C1 Industry Growth'!G47*'C1 Industry Growth'!$G$73)/SUM('C1 Industry Growth'!$E$73,'C1 Industry Growth'!$G$73,'C1 Industry Growth'!$L$73,'C1 Industry Growth'!$M$73,'C1 Industry Growth'!$N$73,'C1 Industry Growth'!$F$73)</f>
        <v>-0.55536347184976442</v>
      </c>
      <c r="E47" s="45"/>
      <c r="F47" s="45">
        <f>SUMPRODUCT('C1 Industry Growth'!B47:R47,'C1 Industry Growth'!$B$73:$R$73)</f>
        <v>0.68495154686031134</v>
      </c>
      <c r="G47" s="45">
        <f>400*LN((RVA!V46*1000000/'H times Emp'!T46)/(RVA!V47*1000000/'H times Emp'!T47))</f>
        <v>-0.50560163220141019</v>
      </c>
      <c r="H47" s="45">
        <f>SUMPRODUCT('C1 Industry Growth'!B47:R47,'H times Emp'!$B$135:$R$135)</f>
        <v>0.50363616353312324</v>
      </c>
    </row>
    <row r="48" spans="1:8" x14ac:dyDescent="0.3">
      <c r="A48" s="35" t="s">
        <v>132</v>
      </c>
      <c r="B48" s="45">
        <f>SUM('C1 Industry Growth'!O48*'C1 Industry Growth'!$O$73,'C1 Industry Growth'!P48*'C1 Industry Growth'!$P$73,'C1 Industry Growth'!B48*'C1 Industry Growth'!$B$73,'C1 Industry Growth'!D48*'C1 Industry Growth'!$D$73,'C1 Industry Growth'!C48*'C1 Industry Growth'!$C$73)/SUM('C1 Industry Growth'!$D$73,'C1 Industry Growth'!$C$73,'C1 Industry Growth'!$B$73,'C1 Industry Growth'!$P$73,'C1 Industry Growth'!$O$73)</f>
        <v>0.14814573823663799</v>
      </c>
      <c r="C48" s="45">
        <f>SUM('C1 Industry Growth'!H48*'C1 Industry Growth'!$H$73,'C1 Industry Growth'!J48*'C1 Industry Growth'!$J$73,'C1 Industry Growth'!K48*'C1 Industry Growth'!$K$73,'C1 Industry Growth'!R48*'C1 Industry Growth'!$R$73,'C1 Industry Growth'!Q48*'C1 Industry Growth'!$Q$73,'C1 Industry Growth'!I48*'C1 Industry Growth'!$I$73)/SUM('C1 Industry Growth'!$I$73,'C1 Industry Growth'!$H$73,'C1 Industry Growth'!$J$73,'C1 Industry Growth'!$K$73,'C1 Industry Growth'!$Q$73,'C1 Industry Growth'!$R$73)</f>
        <v>2.09740881664196</v>
      </c>
      <c r="D48" s="45">
        <f>SUM('C1 Industry Growth'!F48*'C1 Industry Growth'!$F$73,'C1 Industry Growth'!E48*'C1 Industry Growth'!$E$73,'C1 Industry Growth'!M48*'C1 Industry Growth'!$M$73,'C1 Industry Growth'!N48*'C1 Industry Growth'!$N$73,'C1 Industry Growth'!L48*'C1 Industry Growth'!$L$73,'C1 Industry Growth'!G48*'C1 Industry Growth'!$G$73)/SUM('C1 Industry Growth'!$E$73,'C1 Industry Growth'!$G$73,'C1 Industry Growth'!$L$73,'C1 Industry Growth'!$M$73,'C1 Industry Growth'!$N$73,'C1 Industry Growth'!$F$73)</f>
        <v>3.073641294062297</v>
      </c>
      <c r="E48" s="45"/>
      <c r="F48" s="45">
        <f>SUMPRODUCT('C1 Industry Growth'!B48:R48,'C1 Industry Growth'!$B$73:$R$73)</f>
        <v>1.8935563335277918</v>
      </c>
      <c r="G48" s="45">
        <f>400*LN((RVA!V47*1000000/'H times Emp'!T47)/(RVA!V48*1000000/'H times Emp'!T48))</f>
        <v>-2.0635043333156449</v>
      </c>
      <c r="H48" s="45">
        <f>SUMPRODUCT('C1 Industry Growth'!B48:R48,'H times Emp'!$B$135:$R$135)</f>
        <v>1.6629213674225263</v>
      </c>
    </row>
    <row r="49" spans="1:8" x14ac:dyDescent="0.3">
      <c r="A49" s="35" t="s">
        <v>133</v>
      </c>
      <c r="B49" s="45">
        <f>SUM('C1 Industry Growth'!O49*'C1 Industry Growth'!$O$73,'C1 Industry Growth'!P49*'C1 Industry Growth'!$P$73,'C1 Industry Growth'!B49*'C1 Industry Growth'!$B$73,'C1 Industry Growth'!D49*'C1 Industry Growth'!$D$73,'C1 Industry Growth'!C49*'C1 Industry Growth'!$C$73)/SUM('C1 Industry Growth'!$D$73,'C1 Industry Growth'!$C$73,'C1 Industry Growth'!$B$73,'C1 Industry Growth'!$P$73,'C1 Industry Growth'!$O$73)</f>
        <v>2.5627954753299398</v>
      </c>
      <c r="C49" s="45">
        <f>SUM('C1 Industry Growth'!H49*'C1 Industry Growth'!$H$73,'C1 Industry Growth'!J49*'C1 Industry Growth'!$J$73,'C1 Industry Growth'!K49*'C1 Industry Growth'!$K$73,'C1 Industry Growth'!R49*'C1 Industry Growth'!$R$73,'C1 Industry Growth'!Q49*'C1 Industry Growth'!$Q$73,'C1 Industry Growth'!I49*'C1 Industry Growth'!$I$73)/SUM('C1 Industry Growth'!$I$73,'C1 Industry Growth'!$H$73,'C1 Industry Growth'!$J$73,'C1 Industry Growth'!$K$73,'C1 Industry Growth'!$Q$73,'C1 Industry Growth'!$R$73)</f>
        <v>3.2501739028323917</v>
      </c>
      <c r="D49" s="45">
        <f>SUM('C1 Industry Growth'!F49*'C1 Industry Growth'!$F$73,'C1 Industry Growth'!E49*'C1 Industry Growth'!$E$73,'C1 Industry Growth'!M49*'C1 Industry Growth'!$M$73,'C1 Industry Growth'!N49*'C1 Industry Growth'!$N$73,'C1 Industry Growth'!L49*'C1 Industry Growth'!$L$73,'C1 Industry Growth'!G49*'C1 Industry Growth'!$G$73)/SUM('C1 Industry Growth'!$E$73,'C1 Industry Growth'!$G$73,'C1 Industry Growth'!$L$73,'C1 Industry Growth'!$M$73,'C1 Industry Growth'!$N$73,'C1 Industry Growth'!$F$73)</f>
        <v>-0.74356793710330826</v>
      </c>
      <c r="E49" s="45"/>
      <c r="F49" s="45">
        <f>SUMPRODUCT('C1 Industry Growth'!B49:R49,'C1 Industry Growth'!$B$73:$R$73)</f>
        <v>2.164330517488275</v>
      </c>
      <c r="G49" s="45">
        <f>400*LN((RVA!V48*1000000/'H times Emp'!T48)/(RVA!V49*1000000/'H times Emp'!T49))</f>
        <v>-1.6859518779948206</v>
      </c>
      <c r="H49" s="45">
        <f>SUMPRODUCT('C1 Industry Growth'!B49:R49,'H times Emp'!$B$135:$R$135)</f>
        <v>1.5111417777655403</v>
      </c>
    </row>
    <row r="50" spans="1:8" x14ac:dyDescent="0.3">
      <c r="A50" s="35" t="s">
        <v>134</v>
      </c>
      <c r="B50" s="45">
        <f>SUM('C1 Industry Growth'!O50*'C1 Industry Growth'!$O$73,'C1 Industry Growth'!P50*'C1 Industry Growth'!$P$73,'C1 Industry Growth'!B50*'C1 Industry Growth'!$B$73,'C1 Industry Growth'!D50*'C1 Industry Growth'!$D$73,'C1 Industry Growth'!C50*'C1 Industry Growth'!$C$73)/SUM('C1 Industry Growth'!$D$73,'C1 Industry Growth'!$C$73,'C1 Industry Growth'!$B$73,'C1 Industry Growth'!$P$73,'C1 Industry Growth'!$O$73)</f>
        <v>-2.7998313065246672</v>
      </c>
      <c r="C50" s="45">
        <f>SUM('C1 Industry Growth'!H50*'C1 Industry Growth'!$H$73,'C1 Industry Growth'!J50*'C1 Industry Growth'!$J$73,'C1 Industry Growth'!K50*'C1 Industry Growth'!$K$73,'C1 Industry Growth'!R50*'C1 Industry Growth'!$R$73,'C1 Industry Growth'!Q50*'C1 Industry Growth'!$Q$73,'C1 Industry Growth'!I50*'C1 Industry Growth'!$I$73)/SUM('C1 Industry Growth'!$I$73,'C1 Industry Growth'!$H$73,'C1 Industry Growth'!$J$73,'C1 Industry Growth'!$K$73,'C1 Industry Growth'!$Q$73,'C1 Industry Growth'!$R$73)</f>
        <v>2.0422124644874815</v>
      </c>
      <c r="D50" s="45">
        <f>SUM('C1 Industry Growth'!F50*'C1 Industry Growth'!$F$73,'C1 Industry Growth'!E50*'C1 Industry Growth'!$E$73,'C1 Industry Growth'!M50*'C1 Industry Growth'!$M$73,'C1 Industry Growth'!N50*'C1 Industry Growth'!$N$73,'C1 Industry Growth'!L50*'C1 Industry Growth'!$L$73,'C1 Industry Growth'!G50*'C1 Industry Growth'!$G$73)/SUM('C1 Industry Growth'!$E$73,'C1 Industry Growth'!$G$73,'C1 Industry Growth'!$L$73,'C1 Industry Growth'!$M$73,'C1 Industry Growth'!$N$73,'C1 Industry Growth'!$F$73)</f>
        <v>3.49969893376909</v>
      </c>
      <c r="E50" s="45"/>
      <c r="F50" s="45">
        <f>SUMPRODUCT('C1 Industry Growth'!B50:R50,'C1 Industry Growth'!$B$73:$R$73)</f>
        <v>1.3096899910979061</v>
      </c>
      <c r="G50" s="45">
        <f>400*LN((RVA!V49*1000000/'H times Emp'!T49)/(RVA!V50*1000000/'H times Emp'!T50))</f>
        <v>-1.1968104896480547</v>
      </c>
      <c r="H50" s="45">
        <f>SUMPRODUCT('C1 Industry Growth'!B50:R50,'H times Emp'!$B$135:$R$135)</f>
        <v>1.8663933466600016</v>
      </c>
    </row>
    <row r="51" spans="1:8" x14ac:dyDescent="0.3">
      <c r="A51" s="35" t="s">
        <v>135</v>
      </c>
      <c r="B51" s="45">
        <f>SUM('C1 Industry Growth'!O51*'C1 Industry Growth'!$O$73,'C1 Industry Growth'!P51*'C1 Industry Growth'!$P$73,'C1 Industry Growth'!B51*'C1 Industry Growth'!$B$73,'C1 Industry Growth'!D51*'C1 Industry Growth'!$D$73,'C1 Industry Growth'!C51*'C1 Industry Growth'!$C$73)/SUM('C1 Industry Growth'!$D$73,'C1 Industry Growth'!$C$73,'C1 Industry Growth'!$B$73,'C1 Industry Growth'!$P$73,'C1 Industry Growth'!$O$73)</f>
        <v>-1.8813620907981456</v>
      </c>
      <c r="C51" s="45">
        <f>SUM('C1 Industry Growth'!H51*'C1 Industry Growth'!$H$73,'C1 Industry Growth'!J51*'C1 Industry Growth'!$J$73,'C1 Industry Growth'!K51*'C1 Industry Growth'!$K$73,'C1 Industry Growth'!R51*'C1 Industry Growth'!$R$73,'C1 Industry Growth'!Q51*'C1 Industry Growth'!$Q$73,'C1 Industry Growth'!I51*'C1 Industry Growth'!$I$73)/SUM('C1 Industry Growth'!$I$73,'C1 Industry Growth'!$H$73,'C1 Industry Growth'!$J$73,'C1 Industry Growth'!$K$73,'C1 Industry Growth'!$Q$73,'C1 Industry Growth'!$R$73)</f>
        <v>2.402418712735332</v>
      </c>
      <c r="D51" s="45">
        <f>SUM('C1 Industry Growth'!F51*'C1 Industry Growth'!$F$73,'C1 Industry Growth'!E51*'C1 Industry Growth'!$E$73,'C1 Industry Growth'!M51*'C1 Industry Growth'!$M$73,'C1 Industry Growth'!N51*'C1 Industry Growth'!$N$73,'C1 Industry Growth'!L51*'C1 Industry Growth'!$L$73,'C1 Industry Growth'!G51*'C1 Industry Growth'!$G$73)/SUM('C1 Industry Growth'!$E$73,'C1 Industry Growth'!$G$73,'C1 Industry Growth'!$L$73,'C1 Industry Growth'!$M$73,'C1 Industry Growth'!$N$73,'C1 Industry Growth'!$F$73)</f>
        <v>-1.0632595988277354</v>
      </c>
      <c r="E51" s="45"/>
      <c r="F51" s="45">
        <f>SUMPRODUCT('C1 Industry Growth'!B51:R51,'C1 Industry Growth'!$B$73:$R$73)</f>
        <v>0.64289539271188478</v>
      </c>
      <c r="G51" s="45">
        <f>400*LN((RVA!V50*1000000/'H times Emp'!T50)/(RVA!V51*1000000/'H times Emp'!T51))</f>
        <v>-0.88487372061529257</v>
      </c>
      <c r="H51" s="45">
        <f>SUMPRODUCT('C1 Industry Growth'!B51:R51,'H times Emp'!$B$135:$R$135)</f>
        <v>-0.31096374256160336</v>
      </c>
    </row>
    <row r="52" spans="1:8" x14ac:dyDescent="0.3">
      <c r="A52" s="35" t="s">
        <v>136</v>
      </c>
      <c r="B52" s="45">
        <f>SUM('C1 Industry Growth'!O52*'C1 Industry Growth'!$O$73,'C1 Industry Growth'!P52*'C1 Industry Growth'!$P$73,'C1 Industry Growth'!B52*'C1 Industry Growth'!$B$73,'C1 Industry Growth'!D52*'C1 Industry Growth'!$D$73,'C1 Industry Growth'!C52*'C1 Industry Growth'!$C$73)/SUM('C1 Industry Growth'!$D$73,'C1 Industry Growth'!$C$73,'C1 Industry Growth'!$B$73,'C1 Industry Growth'!$P$73,'C1 Industry Growth'!$O$73)</f>
        <v>-2.8298877423452642</v>
      </c>
      <c r="C52" s="45">
        <f>SUM('C1 Industry Growth'!H52*'C1 Industry Growth'!$H$73,'C1 Industry Growth'!J52*'C1 Industry Growth'!$J$73,'C1 Industry Growth'!K52*'C1 Industry Growth'!$K$73,'C1 Industry Growth'!R52*'C1 Industry Growth'!$R$73,'C1 Industry Growth'!Q52*'C1 Industry Growth'!$Q$73,'C1 Industry Growth'!I52*'C1 Industry Growth'!$I$73)/SUM('C1 Industry Growth'!$I$73,'C1 Industry Growth'!$H$73,'C1 Industry Growth'!$J$73,'C1 Industry Growth'!$K$73,'C1 Industry Growth'!$Q$73,'C1 Industry Growth'!$R$73)</f>
        <v>1.3041623122661776</v>
      </c>
      <c r="D52" s="45">
        <f>SUM('C1 Industry Growth'!F52*'C1 Industry Growth'!$F$73,'C1 Industry Growth'!E52*'C1 Industry Growth'!$E$73,'C1 Industry Growth'!M52*'C1 Industry Growth'!$M$73,'C1 Industry Growth'!N52*'C1 Industry Growth'!$N$73,'C1 Industry Growth'!L52*'C1 Industry Growth'!$L$73,'C1 Industry Growth'!G52*'C1 Industry Growth'!$G$73)/SUM('C1 Industry Growth'!$E$73,'C1 Industry Growth'!$G$73,'C1 Industry Growth'!$L$73,'C1 Industry Growth'!$M$73,'C1 Industry Growth'!$N$73,'C1 Industry Growth'!$F$73)</f>
        <v>2.5436812502715407</v>
      </c>
      <c r="E52" s="45"/>
      <c r="F52" s="45">
        <f>SUMPRODUCT('C1 Industry Growth'!B52:R52,'C1 Industry Growth'!$B$73:$R$73)</f>
        <v>0.67761254009716232</v>
      </c>
      <c r="G52" s="45">
        <f>400*LN((RVA!V51*1000000/'H times Emp'!T51)/(RVA!V52*1000000/'H times Emp'!T52))</f>
        <v>-1.0790045142893017</v>
      </c>
      <c r="H52" s="45">
        <f>SUMPRODUCT('C1 Industry Growth'!B52:R52,'H times Emp'!$B$135:$R$135)</f>
        <v>1.44138563505316</v>
      </c>
    </row>
    <row r="53" spans="1:8" x14ac:dyDescent="0.3">
      <c r="A53" s="35" t="s">
        <v>137</v>
      </c>
      <c r="B53" s="45">
        <f>SUM('C1 Industry Growth'!O53*'C1 Industry Growth'!$O$73,'C1 Industry Growth'!P53*'C1 Industry Growth'!$P$73,'C1 Industry Growth'!B53*'C1 Industry Growth'!$B$73,'C1 Industry Growth'!D53*'C1 Industry Growth'!$D$73,'C1 Industry Growth'!C53*'C1 Industry Growth'!$C$73)/SUM('C1 Industry Growth'!$D$73,'C1 Industry Growth'!$C$73,'C1 Industry Growth'!$B$73,'C1 Industry Growth'!$P$73,'C1 Industry Growth'!$O$73)</f>
        <v>2.5128951578610099</v>
      </c>
      <c r="C53" s="45">
        <f>SUM('C1 Industry Growth'!H53*'C1 Industry Growth'!$H$73,'C1 Industry Growth'!J53*'C1 Industry Growth'!$J$73,'C1 Industry Growth'!K53*'C1 Industry Growth'!$K$73,'C1 Industry Growth'!R53*'C1 Industry Growth'!$R$73,'C1 Industry Growth'!Q53*'C1 Industry Growth'!$Q$73,'C1 Industry Growth'!I53*'C1 Industry Growth'!$I$73)/SUM('C1 Industry Growth'!$I$73,'C1 Industry Growth'!$H$73,'C1 Industry Growth'!$J$73,'C1 Industry Growth'!$K$73,'C1 Industry Growth'!$Q$73,'C1 Industry Growth'!$R$73)</f>
        <v>-1.2121564134751337</v>
      </c>
      <c r="D53" s="45">
        <f>SUM('C1 Industry Growth'!F53*'C1 Industry Growth'!$F$73,'C1 Industry Growth'!E53*'C1 Industry Growth'!$E$73,'C1 Industry Growth'!M53*'C1 Industry Growth'!$M$73,'C1 Industry Growth'!N53*'C1 Industry Growth'!$N$73,'C1 Industry Growth'!L53*'C1 Industry Growth'!$L$73,'C1 Industry Growth'!G53*'C1 Industry Growth'!$G$73)/SUM('C1 Industry Growth'!$E$73,'C1 Industry Growth'!$G$73,'C1 Industry Growth'!$L$73,'C1 Industry Growth'!$M$73,'C1 Industry Growth'!$N$73,'C1 Industry Growth'!$F$73)</f>
        <v>0.25469655506624939</v>
      </c>
      <c r="E53" s="45"/>
      <c r="F53" s="45">
        <f>SUMPRODUCT('C1 Industry Growth'!B53:R53,'C1 Industry Growth'!$B$73:$R$73)</f>
        <v>-4.3673214499417412E-2</v>
      </c>
      <c r="G53" s="45">
        <f>400*LN((RVA!V52*1000000/'H times Emp'!T52)/(RVA!V53*1000000/'H times Emp'!T53))</f>
        <v>-0.34117580184854257</v>
      </c>
      <c r="H53" s="45">
        <f>SUMPRODUCT('C1 Industry Growth'!B53:R53,'H times Emp'!$B$135:$R$135)</f>
        <v>1.0752139384987167</v>
      </c>
    </row>
    <row r="54" spans="1:8" x14ac:dyDescent="0.3">
      <c r="A54" s="35" t="s">
        <v>138</v>
      </c>
      <c r="B54" s="45">
        <f>SUM('C1 Industry Growth'!O54*'C1 Industry Growth'!$O$73,'C1 Industry Growth'!P54*'C1 Industry Growth'!$P$73,'C1 Industry Growth'!B54*'C1 Industry Growth'!$B$73,'C1 Industry Growth'!D54*'C1 Industry Growth'!$D$73,'C1 Industry Growth'!C54*'C1 Industry Growth'!$C$73)/SUM('C1 Industry Growth'!$D$73,'C1 Industry Growth'!$C$73,'C1 Industry Growth'!$B$73,'C1 Industry Growth'!$P$73,'C1 Industry Growth'!$O$73)</f>
        <v>0.4472160471420511</v>
      </c>
      <c r="C54" s="45">
        <f>SUM('C1 Industry Growth'!H54*'C1 Industry Growth'!$H$73,'C1 Industry Growth'!J54*'C1 Industry Growth'!$J$73,'C1 Industry Growth'!K54*'C1 Industry Growth'!$K$73,'C1 Industry Growth'!R54*'C1 Industry Growth'!$R$73,'C1 Industry Growth'!Q54*'C1 Industry Growth'!$Q$73,'C1 Industry Growth'!I54*'C1 Industry Growth'!$I$73)/SUM('C1 Industry Growth'!$I$73,'C1 Industry Growth'!$H$73,'C1 Industry Growth'!$J$73,'C1 Industry Growth'!$K$73,'C1 Industry Growth'!$Q$73,'C1 Industry Growth'!$R$73)</f>
        <v>3.3394741509801564</v>
      </c>
      <c r="D54" s="45">
        <f>SUM('C1 Industry Growth'!F54*'C1 Industry Growth'!$F$73,'C1 Industry Growth'!E54*'C1 Industry Growth'!$E$73,'C1 Industry Growth'!M54*'C1 Industry Growth'!$M$73,'C1 Industry Growth'!N54*'C1 Industry Growth'!$N$73,'C1 Industry Growth'!L54*'C1 Industry Growth'!$L$73,'C1 Industry Growth'!G54*'C1 Industry Growth'!$G$73)/SUM('C1 Industry Growth'!$E$73,'C1 Industry Growth'!$G$73,'C1 Industry Growth'!$L$73,'C1 Industry Growth'!$M$73,'C1 Industry Growth'!$N$73,'C1 Industry Growth'!$F$73)</f>
        <v>0.62454922135184743</v>
      </c>
      <c r="E54" s="45"/>
      <c r="F54" s="45">
        <f>SUMPRODUCT('C1 Industry Growth'!B54:R54,'C1 Industry Growth'!$B$73:$R$73)</f>
        <v>2.0638489806977756</v>
      </c>
      <c r="G54" s="45">
        <f>400*LN((RVA!V53*1000000/'H times Emp'!T53)/(RVA!V54*1000000/'H times Emp'!T54))</f>
        <v>-1.7512101400781366</v>
      </c>
      <c r="H54" s="45">
        <f>SUMPRODUCT('C1 Industry Growth'!B54:R54,'H times Emp'!$B$135:$R$135)</f>
        <v>0.7863150105692418</v>
      </c>
    </row>
    <row r="55" spans="1:8" x14ac:dyDescent="0.3">
      <c r="A55" s="35" t="s">
        <v>139</v>
      </c>
      <c r="B55" s="45">
        <f>SUM('C1 Industry Growth'!O55*'C1 Industry Growth'!$O$73,'C1 Industry Growth'!P55*'C1 Industry Growth'!$P$73,'C1 Industry Growth'!B55*'C1 Industry Growth'!$B$73,'C1 Industry Growth'!D55*'C1 Industry Growth'!$D$73,'C1 Industry Growth'!C55*'C1 Industry Growth'!$C$73)/SUM('C1 Industry Growth'!$D$73,'C1 Industry Growth'!$C$73,'C1 Industry Growth'!$B$73,'C1 Industry Growth'!$P$73,'C1 Industry Growth'!$O$73)</f>
        <v>6.9516428294269001</v>
      </c>
      <c r="C55" s="45">
        <f>SUM('C1 Industry Growth'!H55*'C1 Industry Growth'!$H$73,'C1 Industry Growth'!J55*'C1 Industry Growth'!$J$73,'C1 Industry Growth'!K55*'C1 Industry Growth'!$K$73,'C1 Industry Growth'!R55*'C1 Industry Growth'!$R$73,'C1 Industry Growth'!Q55*'C1 Industry Growth'!$Q$73,'C1 Industry Growth'!I55*'C1 Industry Growth'!$I$73)/SUM('C1 Industry Growth'!$I$73,'C1 Industry Growth'!$H$73,'C1 Industry Growth'!$J$73,'C1 Industry Growth'!$K$73,'C1 Industry Growth'!$Q$73,'C1 Industry Growth'!$R$73)</f>
        <v>2.2067000048245702</v>
      </c>
      <c r="D55" s="45">
        <f>SUM('C1 Industry Growth'!F55*'C1 Industry Growth'!$F$73,'C1 Industry Growth'!E55*'C1 Industry Growth'!$E$73,'C1 Industry Growth'!M55*'C1 Industry Growth'!$M$73,'C1 Industry Growth'!N55*'C1 Industry Growth'!$N$73,'C1 Industry Growth'!L55*'C1 Industry Growth'!$L$73,'C1 Industry Growth'!G55*'C1 Industry Growth'!$G$73)/SUM('C1 Industry Growth'!$E$73,'C1 Industry Growth'!$G$73,'C1 Industry Growth'!$L$73,'C1 Industry Growth'!$M$73,'C1 Industry Growth'!$N$73,'C1 Industry Growth'!$F$73)</f>
        <v>-0.29210683188387138</v>
      </c>
      <c r="E55" s="45"/>
      <c r="F55" s="45">
        <f>SUMPRODUCT('C1 Industry Growth'!B55:R55,'C1 Industry Growth'!$B$73:$R$73)</f>
        <v>2.6743039968770903</v>
      </c>
      <c r="G55" s="45">
        <f>400*LN((RVA!V54*1000000/'H times Emp'!T54)/(RVA!V55*1000000/'H times Emp'!T55))</f>
        <v>-2.6623911539014631</v>
      </c>
      <c r="H55" s="45">
        <f>SUMPRODUCT('C1 Industry Growth'!B55:R55,'H times Emp'!$B$135:$R$135)</f>
        <v>1.6659173266391316</v>
      </c>
    </row>
    <row r="56" spans="1:8" x14ac:dyDescent="0.3">
      <c r="A56" s="35" t="s">
        <v>140</v>
      </c>
      <c r="B56" s="45">
        <f>SUM('C1 Industry Growth'!O56*'C1 Industry Growth'!$O$73,'C1 Industry Growth'!P56*'C1 Industry Growth'!$P$73,'C1 Industry Growth'!B56*'C1 Industry Growth'!$B$73,'C1 Industry Growth'!D56*'C1 Industry Growth'!$D$73,'C1 Industry Growth'!C56*'C1 Industry Growth'!$C$73)/SUM('C1 Industry Growth'!$D$73,'C1 Industry Growth'!$C$73,'C1 Industry Growth'!$B$73,'C1 Industry Growth'!$P$73,'C1 Industry Growth'!$O$73)</f>
        <v>5.2846065070775063</v>
      </c>
      <c r="C56" s="45">
        <f>SUM('C1 Industry Growth'!H56*'C1 Industry Growth'!$H$73,'C1 Industry Growth'!J56*'C1 Industry Growth'!$J$73,'C1 Industry Growth'!K56*'C1 Industry Growth'!$K$73,'C1 Industry Growth'!R56*'C1 Industry Growth'!$R$73,'C1 Industry Growth'!Q56*'C1 Industry Growth'!$Q$73,'C1 Industry Growth'!I56*'C1 Industry Growth'!$I$73)/SUM('C1 Industry Growth'!$I$73,'C1 Industry Growth'!$H$73,'C1 Industry Growth'!$J$73,'C1 Industry Growth'!$K$73,'C1 Industry Growth'!$Q$73,'C1 Industry Growth'!$R$73)</f>
        <v>0.36426157270878562</v>
      </c>
      <c r="D56" s="45">
        <f>SUM('C1 Industry Growth'!F56*'C1 Industry Growth'!$F$73,'C1 Industry Growth'!E56*'C1 Industry Growth'!$E$73,'C1 Industry Growth'!M56*'C1 Industry Growth'!$M$73,'C1 Industry Growth'!N56*'C1 Industry Growth'!$N$73,'C1 Industry Growth'!L56*'C1 Industry Growth'!$L$73,'C1 Industry Growth'!G56*'C1 Industry Growth'!$G$73)/SUM('C1 Industry Growth'!$E$73,'C1 Industry Growth'!$G$73,'C1 Industry Growth'!$L$73,'C1 Industry Growth'!$M$73,'C1 Industry Growth'!$N$73,'C1 Industry Growth'!$F$73)</f>
        <v>4.5894466078359271</v>
      </c>
      <c r="E56" s="45"/>
      <c r="F56" s="45">
        <f>SUMPRODUCT('C1 Industry Growth'!B56:R56,'C1 Industry Growth'!$B$73:$R$73)</f>
        <v>2.4423995496430693</v>
      </c>
      <c r="G56" s="45">
        <f>400*LN((RVA!V55*1000000/'H times Emp'!T55)/(RVA!V56*1000000/'H times Emp'!T56))</f>
        <v>-2.4891433814896899</v>
      </c>
      <c r="H56" s="45">
        <f>SUMPRODUCT('C1 Industry Growth'!B56:R56,'H times Emp'!$B$135:$R$135)</f>
        <v>2.5875973201261111</v>
      </c>
    </row>
    <row r="57" spans="1:8" x14ac:dyDescent="0.3">
      <c r="A57" s="35" t="s">
        <v>141</v>
      </c>
      <c r="B57" s="45">
        <f>SUM('C1 Industry Growth'!O57*'C1 Industry Growth'!$O$73,'C1 Industry Growth'!P57*'C1 Industry Growth'!$P$73,'C1 Industry Growth'!B57*'C1 Industry Growth'!$B$73,'C1 Industry Growth'!D57*'C1 Industry Growth'!$D$73,'C1 Industry Growth'!C57*'C1 Industry Growth'!$C$73)/SUM('C1 Industry Growth'!$D$73,'C1 Industry Growth'!$C$73,'C1 Industry Growth'!$B$73,'C1 Industry Growth'!$P$73,'C1 Industry Growth'!$O$73)</f>
        <v>3.0089069832740551</v>
      </c>
      <c r="C57" s="45">
        <f>SUM('C1 Industry Growth'!H57*'C1 Industry Growth'!$H$73,'C1 Industry Growth'!J57*'C1 Industry Growth'!$J$73,'C1 Industry Growth'!K57*'C1 Industry Growth'!$K$73,'C1 Industry Growth'!R57*'C1 Industry Growth'!$R$73,'C1 Industry Growth'!Q57*'C1 Industry Growth'!$Q$73,'C1 Industry Growth'!I57*'C1 Industry Growth'!$I$73)/SUM('C1 Industry Growth'!$I$73,'C1 Industry Growth'!$H$73,'C1 Industry Growth'!$J$73,'C1 Industry Growth'!$K$73,'C1 Industry Growth'!$Q$73,'C1 Industry Growth'!$R$73)</f>
        <v>1.6807378912005595</v>
      </c>
      <c r="D57" s="45">
        <f>SUM('C1 Industry Growth'!F57*'C1 Industry Growth'!$F$73,'C1 Industry Growth'!E57*'C1 Industry Growth'!$E$73,'C1 Industry Growth'!M57*'C1 Industry Growth'!$M$73,'C1 Industry Growth'!N57*'C1 Industry Growth'!$N$73,'C1 Industry Growth'!L57*'C1 Industry Growth'!$L$73,'C1 Industry Growth'!G57*'C1 Industry Growth'!$G$73)/SUM('C1 Industry Growth'!$E$73,'C1 Industry Growth'!$G$73,'C1 Industry Growth'!$L$73,'C1 Industry Growth'!$M$73,'C1 Industry Growth'!$N$73,'C1 Industry Growth'!$F$73)</f>
        <v>-0.37072382267501636</v>
      </c>
      <c r="E57" s="45"/>
      <c r="F57" s="45">
        <f>SUMPRODUCT('C1 Industry Growth'!B57:R57,'C1 Industry Growth'!$B$73:$R$73)</f>
        <v>1.4956079304456265</v>
      </c>
      <c r="G57" s="45">
        <f>400*LN((RVA!V56*1000000/'H times Emp'!T56)/(RVA!V57*1000000/'H times Emp'!T57))</f>
        <v>-1.1567543981497928</v>
      </c>
      <c r="H57" s="45">
        <f>SUMPRODUCT('C1 Industry Growth'!B57:R57,'H times Emp'!$B$135:$R$135)</f>
        <v>-8.2613200069516307E-2</v>
      </c>
    </row>
    <row r="58" spans="1:8" x14ac:dyDescent="0.3">
      <c r="A58" s="35" t="s">
        <v>142</v>
      </c>
      <c r="B58" s="45">
        <f>SUM('C1 Industry Growth'!O58*'C1 Industry Growth'!$O$73,'C1 Industry Growth'!P58*'C1 Industry Growth'!$P$73,'C1 Industry Growth'!B58*'C1 Industry Growth'!$B$73,'C1 Industry Growth'!D58*'C1 Industry Growth'!$D$73,'C1 Industry Growth'!C58*'C1 Industry Growth'!$C$73)/SUM('C1 Industry Growth'!$D$73,'C1 Industry Growth'!$C$73,'C1 Industry Growth'!$B$73,'C1 Industry Growth'!$P$73,'C1 Industry Growth'!$O$73)</f>
        <v>-1.1413359115603963</v>
      </c>
      <c r="C58" s="45">
        <f>SUM('C1 Industry Growth'!H58*'C1 Industry Growth'!$H$73,'C1 Industry Growth'!J58*'C1 Industry Growth'!$J$73,'C1 Industry Growth'!K58*'C1 Industry Growth'!$K$73,'C1 Industry Growth'!R58*'C1 Industry Growth'!$R$73,'C1 Industry Growth'!Q58*'C1 Industry Growth'!$Q$73,'C1 Industry Growth'!I58*'C1 Industry Growth'!$I$73)/SUM('C1 Industry Growth'!$I$73,'C1 Industry Growth'!$H$73,'C1 Industry Growth'!$J$73,'C1 Industry Growth'!$K$73,'C1 Industry Growth'!$Q$73,'C1 Industry Growth'!$R$73)</f>
        <v>-6.0756498546130224</v>
      </c>
      <c r="D58" s="45">
        <f>SUM('C1 Industry Growth'!F58*'C1 Industry Growth'!$F$73,'C1 Industry Growth'!E58*'C1 Industry Growth'!$E$73,'C1 Industry Growth'!M58*'C1 Industry Growth'!$M$73,'C1 Industry Growth'!N58*'C1 Industry Growth'!$N$73,'C1 Industry Growth'!L58*'C1 Industry Growth'!$L$73,'C1 Industry Growth'!G58*'C1 Industry Growth'!$G$73)/SUM('C1 Industry Growth'!$E$73,'C1 Industry Growth'!$G$73,'C1 Industry Growth'!$L$73,'C1 Industry Growth'!$M$73,'C1 Industry Growth'!$N$73,'C1 Industry Growth'!$F$73)</f>
        <v>-10.808818144719879</v>
      </c>
      <c r="E58" s="45"/>
      <c r="F58" s="45">
        <f>SUMPRODUCT('C1 Industry Growth'!B58:R58,'C1 Industry Growth'!$B$73:$R$73)</f>
        <v>-6.0883304814373309</v>
      </c>
      <c r="G58" s="45">
        <f>400*LN((RVA!V57*1000000/'H times Emp'!T57)/(RVA!V58*1000000/'H times Emp'!T58))</f>
        <v>5.804432717737444</v>
      </c>
      <c r="H58" s="45">
        <f>SUMPRODUCT('C1 Industry Growth'!B58:R58,'H times Emp'!$B$135:$R$135)</f>
        <v>-9.2769555705306139</v>
      </c>
    </row>
    <row r="59" spans="1:8" x14ac:dyDescent="0.3">
      <c r="A59" s="35" t="s">
        <v>143</v>
      </c>
      <c r="B59" s="45">
        <f>SUM('C1 Industry Growth'!O59*'C1 Industry Growth'!$O$73,'C1 Industry Growth'!P59*'C1 Industry Growth'!$P$73,'C1 Industry Growth'!B59*'C1 Industry Growth'!$B$73,'C1 Industry Growth'!D59*'C1 Industry Growth'!$D$73,'C1 Industry Growth'!C59*'C1 Industry Growth'!$C$73)/SUM('C1 Industry Growth'!$D$73,'C1 Industry Growth'!$C$73,'C1 Industry Growth'!$B$73,'C1 Industry Growth'!$P$73,'C1 Industry Growth'!$O$73)</f>
        <v>7.3757622245802805</v>
      </c>
      <c r="C59" s="45">
        <f>SUM('C1 Industry Growth'!H59*'C1 Industry Growth'!$H$73,'C1 Industry Growth'!J59*'C1 Industry Growth'!$J$73,'C1 Industry Growth'!K59*'C1 Industry Growth'!$K$73,'C1 Industry Growth'!R59*'C1 Industry Growth'!$R$73,'C1 Industry Growth'!Q59*'C1 Industry Growth'!$Q$73,'C1 Industry Growth'!I59*'C1 Industry Growth'!$I$73)/SUM('C1 Industry Growth'!$I$73,'C1 Industry Growth'!$H$73,'C1 Industry Growth'!$J$73,'C1 Industry Growth'!$K$73,'C1 Industry Growth'!$Q$73,'C1 Industry Growth'!$R$73)</f>
        <v>1.513813366948936</v>
      </c>
      <c r="D59" s="45">
        <f>SUM('C1 Industry Growth'!F59*'C1 Industry Growth'!$F$73,'C1 Industry Growth'!E59*'C1 Industry Growth'!$E$73,'C1 Industry Growth'!M59*'C1 Industry Growth'!$M$73,'C1 Industry Growth'!N59*'C1 Industry Growth'!$N$73,'C1 Industry Growth'!L59*'C1 Industry Growth'!$L$73,'C1 Industry Growth'!G59*'C1 Industry Growth'!$G$73)/SUM('C1 Industry Growth'!$E$73,'C1 Industry Growth'!$G$73,'C1 Industry Growth'!$L$73,'C1 Industry Growth'!$M$73,'C1 Industry Growth'!$N$73,'C1 Industry Growth'!$F$73)</f>
        <v>-19.717483971493841</v>
      </c>
      <c r="E59" s="45"/>
      <c r="F59" s="45">
        <f>SUMPRODUCT('C1 Industry Growth'!B59:R59,'C1 Industry Growth'!$B$73:$R$73)</f>
        <v>-2.1495184675320784</v>
      </c>
      <c r="G59" s="45">
        <f>400*LN((RVA!V58*1000000/'H times Emp'!T58)/(RVA!V59*1000000/'H times Emp'!T59))</f>
        <v>-12.988741784295996</v>
      </c>
      <c r="H59" s="45">
        <f>SUMPRODUCT('C1 Industry Growth'!B59:R59,'H times Emp'!$B$135:$R$135)</f>
        <v>-8.7380594956693027</v>
      </c>
    </row>
    <row r="60" spans="1:8" x14ac:dyDescent="0.3">
      <c r="A60" s="35" t="s">
        <v>144</v>
      </c>
      <c r="B60" s="45">
        <f>SUM('C1 Industry Growth'!O60*'C1 Industry Growth'!$O$73,'C1 Industry Growth'!P60*'C1 Industry Growth'!$P$73,'C1 Industry Growth'!B60*'C1 Industry Growth'!$B$73,'C1 Industry Growth'!D60*'C1 Industry Growth'!$D$73,'C1 Industry Growth'!C60*'C1 Industry Growth'!$C$73)/SUM('C1 Industry Growth'!$D$73,'C1 Industry Growth'!$C$73,'C1 Industry Growth'!$B$73,'C1 Industry Growth'!$P$73,'C1 Industry Growth'!$O$73)</f>
        <v>14.525109228831393</v>
      </c>
      <c r="C60" s="45">
        <f>SUM('C1 Industry Growth'!H60*'C1 Industry Growth'!$H$73,'C1 Industry Growth'!J60*'C1 Industry Growth'!$J$73,'C1 Industry Growth'!K60*'C1 Industry Growth'!$K$73,'C1 Industry Growth'!R60*'C1 Industry Growth'!$R$73,'C1 Industry Growth'!Q60*'C1 Industry Growth'!$Q$73,'C1 Industry Growth'!I60*'C1 Industry Growth'!$I$73)/SUM('C1 Industry Growth'!$I$73,'C1 Industry Growth'!$H$73,'C1 Industry Growth'!$J$73,'C1 Industry Growth'!$K$73,'C1 Industry Growth'!$Q$73,'C1 Industry Growth'!$R$73)</f>
        <v>13.81977527309769</v>
      </c>
      <c r="D60" s="45">
        <f>SUM('C1 Industry Growth'!F60*'C1 Industry Growth'!$F$73,'C1 Industry Growth'!E60*'C1 Industry Growth'!$E$73,'C1 Industry Growth'!M60*'C1 Industry Growth'!$M$73,'C1 Industry Growth'!N60*'C1 Industry Growth'!$N$73,'C1 Industry Growth'!L60*'C1 Industry Growth'!$L$73,'C1 Industry Growth'!G60*'C1 Industry Growth'!$G$73)/SUM('C1 Industry Growth'!$E$73,'C1 Industry Growth'!$G$73,'C1 Industry Growth'!$L$73,'C1 Industry Growth'!$M$73,'C1 Industry Growth'!$N$73,'C1 Industry Growth'!$F$73)</f>
        <v>27.211909670191492</v>
      </c>
      <c r="E60" s="45"/>
      <c r="F60" s="45">
        <f>SUMPRODUCT('C1 Industry Growth'!B60:R60,'C1 Industry Growth'!$B$73:$R$73)</f>
        <v>17.106367275921741</v>
      </c>
      <c r="G60" s="45">
        <f>400*LN((RVA!V59*1000000/'H times Emp'!T59)/(RVA!V60*1000000/'H times Emp'!T60))</f>
        <v>-6.4703071339940008</v>
      </c>
      <c r="H60" s="45">
        <f>SUMPRODUCT('C1 Industry Growth'!B60:R60,'H times Emp'!$B$135:$R$135)</f>
        <v>21.077981650206951</v>
      </c>
    </row>
    <row r="61" spans="1:8" x14ac:dyDescent="0.3">
      <c r="A61" s="35" t="s">
        <v>145</v>
      </c>
      <c r="B61" s="45">
        <f>SUM('C1 Industry Growth'!O61*'C1 Industry Growth'!$O$73,'C1 Industry Growth'!P61*'C1 Industry Growth'!$P$73,'C1 Industry Growth'!B61*'C1 Industry Growth'!$B$73,'C1 Industry Growth'!D61*'C1 Industry Growth'!$D$73,'C1 Industry Growth'!C61*'C1 Industry Growth'!$C$73)/SUM('C1 Industry Growth'!$D$73,'C1 Industry Growth'!$C$73,'C1 Industry Growth'!$B$73,'C1 Industry Growth'!$P$73,'C1 Industry Growth'!$O$73)</f>
        <v>-1.1507478519824017</v>
      </c>
      <c r="C61" s="45">
        <f>SUM('C1 Industry Growth'!H61*'C1 Industry Growth'!$H$73,'C1 Industry Growth'!J61*'C1 Industry Growth'!$J$73,'C1 Industry Growth'!K61*'C1 Industry Growth'!$K$73,'C1 Industry Growth'!R61*'C1 Industry Growth'!$R$73,'C1 Industry Growth'!Q61*'C1 Industry Growth'!$Q$73,'C1 Industry Growth'!I61*'C1 Industry Growth'!$I$73)/SUM('C1 Industry Growth'!$I$73,'C1 Industry Growth'!$H$73,'C1 Industry Growth'!$J$73,'C1 Industry Growth'!$K$73,'C1 Industry Growth'!$Q$73,'C1 Industry Growth'!$R$73)</f>
        <v>2.1412558262540416E-3</v>
      </c>
      <c r="D61" s="45">
        <f>SUM('C1 Industry Growth'!F61*'C1 Industry Growth'!$F$73,'C1 Industry Growth'!E61*'C1 Industry Growth'!$E$73,'C1 Industry Growth'!M61*'C1 Industry Growth'!$M$73,'C1 Industry Growth'!N61*'C1 Industry Growth'!$N$73,'C1 Industry Growth'!L61*'C1 Industry Growth'!$L$73,'C1 Industry Growth'!G61*'C1 Industry Growth'!$G$73)/SUM('C1 Industry Growth'!$E$73,'C1 Industry Growth'!$G$73,'C1 Industry Growth'!$L$73,'C1 Industry Growth'!$M$73,'C1 Industry Growth'!$N$73,'C1 Industry Growth'!$F$73)</f>
        <v>-8.3441646414205</v>
      </c>
      <c r="E61" s="45"/>
      <c r="F61" s="45">
        <f>SUMPRODUCT('C1 Industry Growth'!B61:R61,'C1 Industry Growth'!$B$73:$R$73)</f>
        <v>-2.204241281306544</v>
      </c>
      <c r="G61" s="45">
        <f>400*LN((RVA!V60*1000000/'H times Emp'!T60)/(RVA!V61*1000000/'H times Emp'!T61))</f>
        <v>3.2015518808399408</v>
      </c>
      <c r="H61" s="45">
        <f>SUMPRODUCT('C1 Industry Growth'!B61:R61,'H times Emp'!$B$135:$R$135)</f>
        <v>-3.365037990988192</v>
      </c>
    </row>
    <row r="62" spans="1:8" x14ac:dyDescent="0.3">
      <c r="A62" s="35" t="s">
        <v>379</v>
      </c>
      <c r="B62" s="45">
        <f>SUM('C1 Industry Growth'!O62*'C1 Industry Growth'!$O$73,'C1 Industry Growth'!P62*'C1 Industry Growth'!$P$73,'C1 Industry Growth'!B62*'C1 Industry Growth'!$B$73,'C1 Industry Growth'!D62*'C1 Industry Growth'!$D$73,'C1 Industry Growth'!C62*'C1 Industry Growth'!$C$73)/SUM('C1 Industry Growth'!$D$73,'C1 Industry Growth'!$C$73,'C1 Industry Growth'!$B$73,'C1 Industry Growth'!$P$73,'C1 Industry Growth'!$O$73)</f>
        <v>2.236533183092837</v>
      </c>
      <c r="C62" s="45">
        <f>SUM('C1 Industry Growth'!H62*'C1 Industry Growth'!$H$73,'C1 Industry Growth'!J62*'C1 Industry Growth'!$J$73,'C1 Industry Growth'!K62*'C1 Industry Growth'!$K$73,'C1 Industry Growth'!R62*'C1 Industry Growth'!$R$73,'C1 Industry Growth'!Q62*'C1 Industry Growth'!$Q$73,'C1 Industry Growth'!I62*'C1 Industry Growth'!$I$73)/SUM('C1 Industry Growth'!$I$73,'C1 Industry Growth'!$H$73,'C1 Industry Growth'!$J$73,'C1 Industry Growth'!$K$73,'C1 Industry Growth'!$Q$73,'C1 Industry Growth'!$R$73)</f>
        <v>6.8344482054150282</v>
      </c>
      <c r="D62" s="45">
        <f>SUM('C1 Industry Growth'!F62*'C1 Industry Growth'!$F$73,'C1 Industry Growth'!E62*'C1 Industry Growth'!$E$73,'C1 Industry Growth'!M62*'C1 Industry Growth'!$M$73,'C1 Industry Growth'!N62*'C1 Industry Growth'!$N$73,'C1 Industry Growth'!L62*'C1 Industry Growth'!$L$73,'C1 Industry Growth'!G62*'C1 Industry Growth'!$G$73)/SUM('C1 Industry Growth'!$E$73,'C1 Industry Growth'!$G$73,'C1 Industry Growth'!$L$73,'C1 Industry Growth'!$M$73,'C1 Industry Growth'!$N$73,'C1 Industry Growth'!$F$73)</f>
        <v>3.8707649110619675</v>
      </c>
      <c r="E62" s="45"/>
      <c r="F62" s="45">
        <f>SUMPRODUCT('C1 Industry Growth'!B62:R62,'C1 Industry Growth'!$B$73:$R$73)</f>
        <v>5.1226356910763444</v>
      </c>
      <c r="G62" s="45">
        <f>400*LN((RVA!V61*1000000/'H times Emp'!T61)/(RVA!V62*1000000/'H times Emp'!T62))</f>
        <v>-3.300227211838235</v>
      </c>
      <c r="H62" s="45">
        <f>SUMPRODUCT('C1 Industry Growth'!B62:R62,'H times Emp'!$B$135:$R$135)</f>
        <v>3.6129590668232781</v>
      </c>
    </row>
    <row r="63" spans="1:8" x14ac:dyDescent="0.3">
      <c r="A63" s="35" t="s">
        <v>380</v>
      </c>
      <c r="B63" s="45">
        <f>SUM('C1 Industry Growth'!O63*'C1 Industry Growth'!$O$73,'C1 Industry Growth'!P63*'C1 Industry Growth'!$P$73,'C1 Industry Growth'!B63*'C1 Industry Growth'!$B$73,'C1 Industry Growth'!D63*'C1 Industry Growth'!$D$73,'C1 Industry Growth'!C63*'C1 Industry Growth'!$C$73)/SUM('C1 Industry Growth'!$D$73,'C1 Industry Growth'!$C$73,'C1 Industry Growth'!$B$73,'C1 Industry Growth'!$P$73,'C1 Industry Growth'!$O$73)</f>
        <v>3.8370507722211076</v>
      </c>
      <c r="C63" s="45">
        <f>SUM('C1 Industry Growth'!H63*'C1 Industry Growth'!$H$73,'C1 Industry Growth'!J63*'C1 Industry Growth'!$J$73,'C1 Industry Growth'!K63*'C1 Industry Growth'!$K$73,'C1 Industry Growth'!R63*'C1 Industry Growth'!$R$73,'C1 Industry Growth'!Q63*'C1 Industry Growth'!$Q$73,'C1 Industry Growth'!I63*'C1 Industry Growth'!$I$73)/SUM('C1 Industry Growth'!$I$73,'C1 Industry Growth'!$H$73,'C1 Industry Growth'!$J$73,'C1 Industry Growth'!$K$73,'C1 Industry Growth'!$Q$73,'C1 Industry Growth'!$R$73)</f>
        <v>7.1709426200445519</v>
      </c>
      <c r="D63" s="45">
        <f>SUM('C1 Industry Growth'!F63*'C1 Industry Growth'!$F$73,'C1 Industry Growth'!E63*'C1 Industry Growth'!$E$73,'C1 Industry Growth'!M63*'C1 Industry Growth'!$M$73,'C1 Industry Growth'!N63*'C1 Industry Growth'!$N$73,'C1 Industry Growth'!L63*'C1 Industry Growth'!$L$73,'C1 Industry Growth'!G63*'C1 Industry Growth'!$G$73)/SUM('C1 Industry Growth'!$E$73,'C1 Industry Growth'!$G$73,'C1 Industry Growth'!$L$73,'C1 Industry Growth'!$M$73,'C1 Industry Growth'!$N$73,'C1 Industry Growth'!$F$73)</f>
        <v>-3.8731039934581353</v>
      </c>
      <c r="E63" s="45"/>
      <c r="F63" s="45">
        <f>SUMPRODUCT('C1 Industry Growth'!B63:R63,'C1 Industry Growth'!$B$73:$R$73)</f>
        <v>3.8505946126500703</v>
      </c>
      <c r="G63" s="45">
        <f>400*LN((RVA!V62*1000000/'H times Emp'!T62)/(RVA!V63*1000000/'H times Emp'!T63))</f>
        <v>-2.7724044426305441</v>
      </c>
      <c r="H63" s="45">
        <f>SUMPRODUCT('C1 Industry Growth'!B63:R63,'H times Emp'!$B$135:$R$135)</f>
        <v>4.1748481706962783</v>
      </c>
    </row>
    <row r="64" spans="1:8" x14ac:dyDescent="0.3">
      <c r="A64" s="35" t="s">
        <v>382</v>
      </c>
      <c r="B64" s="45">
        <f>SUM('C1 Industry Growth'!O64*'C1 Industry Growth'!$O$73,'C1 Industry Growth'!P64*'C1 Industry Growth'!$P$73,'C1 Industry Growth'!B64*'C1 Industry Growth'!$B$73,'C1 Industry Growth'!D64*'C1 Industry Growth'!$D$73,'C1 Industry Growth'!C64*'C1 Industry Growth'!$C$73)/SUM('C1 Industry Growth'!$D$73,'C1 Industry Growth'!$C$73,'C1 Industry Growth'!$B$73,'C1 Industry Growth'!$P$73,'C1 Industry Growth'!$O$73)</f>
        <v>-10.031147211763889</v>
      </c>
      <c r="C64" s="45">
        <f>SUM('C1 Industry Growth'!H64*'C1 Industry Growth'!$H$73,'C1 Industry Growth'!J64*'C1 Industry Growth'!$J$73,'C1 Industry Growth'!K64*'C1 Industry Growth'!$K$73,'C1 Industry Growth'!R64*'C1 Industry Growth'!$R$73,'C1 Industry Growth'!Q64*'C1 Industry Growth'!$Q$73,'C1 Industry Growth'!I64*'C1 Industry Growth'!$I$73)/SUM('C1 Industry Growth'!$I$73,'C1 Industry Growth'!$H$73,'C1 Industry Growth'!$J$73,'C1 Industry Growth'!$K$73,'C1 Industry Growth'!$Q$73,'C1 Industry Growth'!$R$73)</f>
        <v>3.3014571333448046</v>
      </c>
      <c r="D64" s="45">
        <f>SUM('C1 Industry Growth'!F64*'C1 Industry Growth'!$F$73,'C1 Industry Growth'!E64*'C1 Industry Growth'!$E$73,'C1 Industry Growth'!M64*'C1 Industry Growth'!$M$73,'C1 Industry Growth'!N64*'C1 Industry Growth'!$N$73,'C1 Industry Growth'!L64*'C1 Industry Growth'!$L$73,'C1 Industry Growth'!G64*'C1 Industry Growth'!$G$73)/SUM('C1 Industry Growth'!$E$73,'C1 Industry Growth'!$G$73,'C1 Industry Growth'!$L$73,'C1 Industry Growth'!$M$73,'C1 Industry Growth'!$N$73,'C1 Industry Growth'!$F$73)</f>
        <v>-4.7056604131486699</v>
      </c>
      <c r="E64" s="45"/>
      <c r="F64" s="45">
        <f>SUMPRODUCT('C1 Industry Growth'!B64:R64,'C1 Industry Growth'!$B$73:$R$73)</f>
        <v>-1.525163613861269</v>
      </c>
      <c r="G64" s="45">
        <f>400*LN((RVA!V63*1000000/'H times Emp'!T63)/(RVA!V64*1000000/'H times Emp'!T64))</f>
        <v>1.6380143936584939</v>
      </c>
      <c r="H64" s="45">
        <f>SUMPRODUCT('C1 Industry Growth'!B64:R64,'H times Emp'!$B$135:$R$135)</f>
        <v>-1.4267982007743956</v>
      </c>
    </row>
    <row r="65" spans="1:8" x14ac:dyDescent="0.3">
      <c r="A65" s="35" t="s">
        <v>387</v>
      </c>
      <c r="B65" s="45">
        <f>SUM('C1 Industry Growth'!O65*'C1 Industry Growth'!$O$73,'C1 Industry Growth'!P65*'C1 Industry Growth'!$P$73,'C1 Industry Growth'!B65*'C1 Industry Growth'!$B$73,'C1 Industry Growth'!D65*'C1 Industry Growth'!$D$73,'C1 Industry Growth'!C65*'C1 Industry Growth'!$C$73)/SUM('C1 Industry Growth'!$D$73,'C1 Industry Growth'!$C$73,'C1 Industry Growth'!$B$73,'C1 Industry Growth'!$P$73,'C1 Industry Growth'!$O$73)</f>
        <v>1.676622191886582</v>
      </c>
      <c r="C65" s="45">
        <f>SUM('C1 Industry Growth'!H65*'C1 Industry Growth'!$H$73,'C1 Industry Growth'!J65*'C1 Industry Growth'!$J$73,'C1 Industry Growth'!K65*'C1 Industry Growth'!$K$73,'C1 Industry Growth'!R65*'C1 Industry Growth'!$R$73,'C1 Industry Growth'!Q65*'C1 Industry Growth'!$Q$73,'C1 Industry Growth'!I65*'C1 Industry Growth'!$I$73)/SUM('C1 Industry Growth'!$I$73,'C1 Industry Growth'!$H$73,'C1 Industry Growth'!$J$73,'C1 Industry Growth'!$K$73,'C1 Industry Growth'!$Q$73,'C1 Industry Growth'!$R$73)</f>
        <v>5.3466112480632972</v>
      </c>
      <c r="D65" s="45">
        <f>SUM('C1 Industry Growth'!F65*'C1 Industry Growth'!$F$73,'C1 Industry Growth'!E65*'C1 Industry Growth'!$E$73,'C1 Industry Growth'!M65*'C1 Industry Growth'!$M$73,'C1 Industry Growth'!N65*'C1 Industry Growth'!$N$73,'C1 Industry Growth'!L65*'C1 Industry Growth'!$L$73,'C1 Industry Growth'!G65*'C1 Industry Growth'!$G$73)/SUM('C1 Industry Growth'!$E$73,'C1 Industry Growth'!$G$73,'C1 Industry Growth'!$L$73,'C1 Industry Growth'!$M$73,'C1 Industry Growth'!$N$73,'C1 Industry Growth'!$F$73)</f>
        <v>1.0619850458731857</v>
      </c>
      <c r="E65" s="45"/>
      <c r="F65" s="45">
        <f>SUMPRODUCT('C1 Industry Growth'!B65:R65,'C1 Industry Growth'!$B$73:$R$73)</f>
        <v>3.5317092215673411</v>
      </c>
      <c r="G65" s="45">
        <f>400*LN((RVA!V64*1000000/'H times Emp'!T64)/(RVA!V65*1000000/'H times Emp'!T65))</f>
        <v>-2.7870621025224489</v>
      </c>
      <c r="H65" s="45">
        <f>SUMPRODUCT('C1 Industry Growth'!B65:R65,'H times Emp'!$B$135:$R$135)</f>
        <v>1.802566315636803</v>
      </c>
    </row>
    <row r="66" spans="1:8" x14ac:dyDescent="0.3">
      <c r="A66" s="35" t="s">
        <v>419</v>
      </c>
      <c r="B66" s="45">
        <f>SUM('C1 Industry Growth'!O66*'C1 Industry Growth'!$O$73,'C1 Industry Growth'!P66*'C1 Industry Growth'!$P$73,'C1 Industry Growth'!B66*'C1 Industry Growth'!$B$73,'C1 Industry Growth'!D66*'C1 Industry Growth'!$D$73,'C1 Industry Growth'!C66*'C1 Industry Growth'!$C$73)/SUM('C1 Industry Growth'!$D$73,'C1 Industry Growth'!$C$73,'C1 Industry Growth'!$B$73,'C1 Industry Growth'!$P$73,'C1 Industry Growth'!$O$73)</f>
        <v>-13.284538868471559</v>
      </c>
      <c r="C66" s="45">
        <f>SUM('C1 Industry Growth'!H66*'C1 Industry Growth'!$H$73,'C1 Industry Growth'!J66*'C1 Industry Growth'!$J$73,'C1 Industry Growth'!K66*'C1 Industry Growth'!$K$73,'C1 Industry Growth'!R66*'C1 Industry Growth'!$R$73,'C1 Industry Growth'!Q66*'C1 Industry Growth'!$Q$73,'C1 Industry Growth'!I66*'C1 Industry Growth'!$I$73)/SUM('C1 Industry Growth'!$I$73,'C1 Industry Growth'!$H$73,'C1 Industry Growth'!$J$73,'C1 Industry Growth'!$K$73,'C1 Industry Growth'!$Q$73,'C1 Industry Growth'!$R$73)</f>
        <v>-2.379086401112311</v>
      </c>
      <c r="D66" s="45">
        <f>SUM('C1 Industry Growth'!F66*'C1 Industry Growth'!$F$73,'C1 Industry Growth'!E66*'C1 Industry Growth'!$E$73,'C1 Industry Growth'!M66*'C1 Industry Growth'!$M$73,'C1 Industry Growth'!N66*'C1 Industry Growth'!$N$73,'C1 Industry Growth'!L66*'C1 Industry Growth'!$L$73,'C1 Industry Growth'!G66*'C1 Industry Growth'!$G$73)/SUM('C1 Industry Growth'!$E$73,'C1 Industry Growth'!$G$73,'C1 Industry Growth'!$L$73,'C1 Industry Growth'!$M$73,'C1 Industry Growth'!$N$73,'C1 Industry Growth'!$F$73)</f>
        <v>-8.5300803047290188</v>
      </c>
      <c r="E66" s="45"/>
      <c r="F66" s="45">
        <f>SUMPRODUCT('C1 Industry Growth'!B66:R66,'C1 Industry Growth'!$B$73:$R$73)</f>
        <v>-6.2339035893998451</v>
      </c>
      <c r="G66" s="45">
        <f>400*LN((RVA!V65*1000000/'H times Emp'!T65)/(RVA!V66*1000000/'H times Emp'!T66))</f>
        <v>5.9026325110204887</v>
      </c>
      <c r="H66" s="45">
        <f>SUMPRODUCT('C1 Industry Growth'!B66:R66,'H times Emp'!$B$135:$R$135)</f>
        <v>-6.0654219471502673</v>
      </c>
    </row>
    <row r="67" spans="1:8" x14ac:dyDescent="0.3">
      <c r="A67" s="35"/>
      <c r="F67" s="45"/>
    </row>
    <row r="68" spans="1:8" x14ac:dyDescent="0.3">
      <c r="A68" s="35" t="s">
        <v>422</v>
      </c>
      <c r="B68" s="38">
        <f>AVERAGE(B4:B66)</f>
        <v>1.1745956810821954</v>
      </c>
      <c r="C68" s="38">
        <f>AVERAGE(C4:C66)</f>
        <v>1.8185757233027187</v>
      </c>
      <c r="D68" s="38">
        <f>AVERAGE(D4:D66)</f>
        <v>-0.1980321817084526</v>
      </c>
      <c r="E68" s="38"/>
      <c r="F68" s="38">
        <f>AVERAGE(F4:F66)</f>
        <v>1.2044840849233689</v>
      </c>
      <c r="G68" s="38">
        <f>AVERAGE(G4:G66)</f>
        <v>-0.94066549009499212</v>
      </c>
      <c r="H68" s="38">
        <f>AVERAGE(H4:H66)</f>
        <v>0.5523646154316656</v>
      </c>
    </row>
    <row r="70" spans="1:8" x14ac:dyDescent="0.3">
      <c r="A70" s="40" t="s">
        <v>359</v>
      </c>
      <c r="B70" s="16" t="s">
        <v>418</v>
      </c>
      <c r="C70" s="16" t="s">
        <v>420</v>
      </c>
      <c r="D70" s="16" t="s">
        <v>421</v>
      </c>
      <c r="E70" s="16"/>
      <c r="F70" s="16" t="str">
        <f>F2</f>
        <v>FYW Y/H</v>
      </c>
      <c r="G70" s="16" t="str">
        <f>G2</f>
        <v>CHW Y/H</v>
      </c>
      <c r="H70" s="16" t="str">
        <f t="shared" ref="H70" si="0">H2</f>
        <v>FHW Y/H</v>
      </c>
    </row>
    <row r="71" spans="1:8" x14ac:dyDescent="0.3">
      <c r="A71" s="21"/>
    </row>
    <row r="73" spans="1:8" x14ac:dyDescent="0.3">
      <c r="A73" s="40"/>
    </row>
    <row r="75" spans="1:8" ht="31.2" x14ac:dyDescent="0.3">
      <c r="A75" s="46" t="s">
        <v>424</v>
      </c>
    </row>
    <row r="76" spans="1:8" x14ac:dyDescent="0.3">
      <c r="A76" s="47" t="s">
        <v>425</v>
      </c>
      <c r="B76" s="45">
        <f>AVERAGE(B4:B17)</f>
        <v>3.4209012754765666</v>
      </c>
      <c r="C76" s="45">
        <f>AVERAGE(C4:C17)</f>
        <v>3.0585573713220389</v>
      </c>
      <c r="D76" s="45">
        <f>AVERAGE(D4:D17)</f>
        <v>-0.95634585784422688</v>
      </c>
      <c r="E76" s="45"/>
      <c r="F76" s="45">
        <f>AVERAGE(F4:F17)</f>
        <v>2.2004288610631795</v>
      </c>
      <c r="G76" s="45">
        <f t="shared" ref="G76:H76" si="1">AVERAGE(G4:G17)</f>
        <v>-1.9393211645147621</v>
      </c>
      <c r="H76" s="45">
        <f t="shared" si="1"/>
        <v>0.99932500572686622</v>
      </c>
    </row>
    <row r="77" spans="1:8" x14ac:dyDescent="0.3">
      <c r="A77" s="47" t="s">
        <v>426</v>
      </c>
      <c r="B77" s="45">
        <f>AVERAGE(B18:B45)</f>
        <v>9.9161083300084454E-2</v>
      </c>
      <c r="C77" s="45">
        <f>AVERAGE(C18:C45)</f>
        <v>0.89000730261478822</v>
      </c>
      <c r="D77" s="45">
        <f>AVERAGE(D18:D45)</f>
        <v>0.44369017941498717</v>
      </c>
      <c r="E77" s="45"/>
      <c r="F77" s="45">
        <f>AVERAGE(F18:F45)</f>
        <v>0.61040202685170164</v>
      </c>
      <c r="G77" s="45">
        <f t="shared" ref="G77:H77" si="2">AVERAGE(G18:G45)</f>
        <v>-0.12921815919505633</v>
      </c>
      <c r="H77" s="45">
        <f t="shared" si="2"/>
        <v>0.17032135097590448</v>
      </c>
    </row>
    <row r="78" spans="1:8" x14ac:dyDescent="0.3">
      <c r="A78" s="47" t="s">
        <v>427</v>
      </c>
      <c r="B78" s="45">
        <f>AVERAGE(B46:B57)</f>
        <v>1.6072576635225051</v>
      </c>
      <c r="C78" s="45">
        <f>AVERAGE(C46:C57)</f>
        <v>1.4413175041111215</v>
      </c>
      <c r="D78" s="45">
        <f>AVERAGE(D46:D57)</f>
        <v>1.0270117817008688</v>
      </c>
      <c r="E78" s="45"/>
      <c r="F78" s="45">
        <f>AVERAGE(F46:F57)</f>
        <v>1.3812572646468038</v>
      </c>
      <c r="G78" s="45">
        <f t="shared" ref="G78:H78" si="3">AVERAGE(G46:G57)</f>
        <v>-1.3934341619409496</v>
      </c>
      <c r="H78" s="45">
        <f t="shared" si="3"/>
        <v>1.1869450722035777</v>
      </c>
    </row>
    <row r="79" spans="1:8" x14ac:dyDescent="0.3">
      <c r="A79" s="47" t="s">
        <v>428</v>
      </c>
      <c r="B79" s="45">
        <f>AVERAGE(B58:B66)</f>
        <v>0.44925641742599509</v>
      </c>
      <c r="C79" s="45">
        <f>AVERAGE(C58:C66)</f>
        <v>3.2816058718905814</v>
      </c>
      <c r="D79" s="45">
        <f>AVERAGE(D58:D66)</f>
        <v>-2.6482946490937112</v>
      </c>
      <c r="E79" s="45"/>
      <c r="F79" s="45">
        <f>AVERAGE(F58:F66)</f>
        <v>1.2677943741864925</v>
      </c>
      <c r="G79" s="45">
        <f t="shared" ref="G79:H79" si="4">AVERAGE(G58:G66)</f>
        <v>-1.3080123524472063</v>
      </c>
      <c r="H79" s="45">
        <f t="shared" si="4"/>
        <v>0.19956466647228222</v>
      </c>
    </row>
    <row r="80" spans="1:8" x14ac:dyDescent="0.3">
      <c r="A80" s="47"/>
    </row>
    <row r="81" spans="1:8" x14ac:dyDescent="0.3">
      <c r="A81" s="47" t="s">
        <v>429</v>
      </c>
      <c r="B81" s="45">
        <f>AVERAGE(B18:B57)</f>
        <v>0.55159005736681066</v>
      </c>
      <c r="C81" s="45">
        <f>AVERAGE(C18:C57)</f>
        <v>1.0554003630636881</v>
      </c>
      <c r="D81" s="45">
        <f>AVERAGE(D18:D57)</f>
        <v>0.61868666010075168</v>
      </c>
      <c r="E81" s="45"/>
      <c r="F81" s="45">
        <f>AVERAGE(F18:F57)</f>
        <v>0.84165859819023203</v>
      </c>
      <c r="G81" s="45">
        <f t="shared" ref="G81:H81" si="5">AVERAGE(G18:G57)</f>
        <v>-0.50848296001882431</v>
      </c>
      <c r="H81" s="45">
        <f t="shared" si="5"/>
        <v>0.4753084673442064</v>
      </c>
    </row>
    <row r="82" spans="1:8" x14ac:dyDescent="0.3">
      <c r="A82" s="47"/>
    </row>
    <row r="83" spans="1:8" x14ac:dyDescent="0.3">
      <c r="A83" s="47" t="s">
        <v>430</v>
      </c>
      <c r="B83" s="45">
        <f>AVERAGE(B58:B61)</f>
        <v>4.9021969224672191</v>
      </c>
      <c r="C83" s="45">
        <f>AVERAGE(C58:C61)</f>
        <v>2.3150200103149645</v>
      </c>
      <c r="D83" s="45">
        <f>AVERAGE(D58:D61)</f>
        <v>-2.9146392718606822</v>
      </c>
      <c r="E83" s="45"/>
      <c r="F83" s="45">
        <f>AVERAGE(F58:F61)</f>
        <v>1.666069261411447</v>
      </c>
      <c r="G83" s="45">
        <f t="shared" ref="G83:H83" si="6">AVERAGE(G58:G61)</f>
        <v>-2.6132660799281533</v>
      </c>
      <c r="H83" s="45">
        <f t="shared" si="6"/>
        <v>-7.5517851745289022E-2</v>
      </c>
    </row>
    <row r="84" spans="1:8" x14ac:dyDescent="0.3">
      <c r="A84" s="47" t="s">
        <v>431</v>
      </c>
      <c r="B84" s="45">
        <f>AVERAGE(B62:B66)</f>
        <v>-3.1130959866069845</v>
      </c>
      <c r="C84" s="45">
        <f>AVERAGE(C62:C66)</f>
        <v>4.0548745611510739</v>
      </c>
      <c r="D84" s="45">
        <f>AVERAGE(D62:D66)</f>
        <v>-2.4352189508801341</v>
      </c>
      <c r="E84" s="45"/>
      <c r="F84" s="45">
        <f>AVERAGE(F62:F66)</f>
        <v>0.94917446440652831</v>
      </c>
      <c r="G84" s="45">
        <f t="shared" ref="G84:H84" si="7">AVERAGE(G62:G66)</f>
        <v>-0.26380937046244901</v>
      </c>
      <c r="H84" s="45">
        <f t="shared" si="7"/>
        <v>0.41963068104633922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4D5FF-91C0-0C4A-830C-C051F1D48306}">
  <sheetPr>
    <tabColor rgb="FFFF0000"/>
  </sheetPr>
  <dimension ref="A1:S68"/>
  <sheetViews>
    <sheetView zoomScale="85" zoomScaleNormal="85" workbookViewId="0">
      <selection activeCell="J5" sqref="J5"/>
    </sheetView>
  </sheetViews>
  <sheetFormatPr defaultColWidth="11" defaultRowHeight="15.6" x14ac:dyDescent="0.3"/>
  <cols>
    <col min="1" max="1" width="11" style="7"/>
    <col min="2" max="3" width="16" style="7" customWidth="1"/>
    <col min="4" max="4" width="15.796875" style="7" customWidth="1"/>
    <col min="5" max="5" width="11" style="7"/>
    <col min="6" max="7" width="15.796875" style="7" customWidth="1"/>
    <col min="8" max="8" width="15.69921875" style="7" customWidth="1"/>
    <col min="9" max="9" width="11" style="7"/>
    <col min="10" max="11" width="15.796875" style="7" customWidth="1"/>
    <col min="12" max="12" width="15.69921875" style="7" customWidth="1"/>
    <col min="13" max="13" width="11" style="7"/>
    <col min="14" max="15" width="15.796875" style="7" customWidth="1"/>
    <col min="16" max="16" width="15.69921875" style="7" customWidth="1"/>
    <col min="17" max="17" width="11" style="7"/>
    <col min="18" max="18" width="15.796875" style="7" customWidth="1"/>
    <col min="19" max="16384" width="11" style="7"/>
  </cols>
  <sheetData>
    <row r="1" spans="1:19" ht="58.05" customHeight="1" x14ac:dyDescent="0.3">
      <c r="A1" s="11" t="s">
        <v>359</v>
      </c>
      <c r="B1" s="11" t="s">
        <v>394</v>
      </c>
      <c r="C1" s="11" t="s">
        <v>395</v>
      </c>
      <c r="D1" s="13" t="s">
        <v>396</v>
      </c>
      <c r="F1" s="43" t="s">
        <v>391</v>
      </c>
      <c r="G1" s="13" t="s">
        <v>392</v>
      </c>
      <c r="H1" s="43" t="s">
        <v>393</v>
      </c>
      <c r="J1" s="13" t="s">
        <v>397</v>
      </c>
      <c r="K1" s="13" t="s">
        <v>399</v>
      </c>
      <c r="L1" s="13" t="s">
        <v>398</v>
      </c>
      <c r="N1" s="13"/>
      <c r="O1" s="13"/>
      <c r="P1" s="13"/>
      <c r="R1" s="13"/>
    </row>
    <row r="2" spans="1:19" x14ac:dyDescent="0.3">
      <c r="A2" s="14"/>
      <c r="B2" s="9"/>
      <c r="C2" s="9"/>
    </row>
    <row r="3" spans="1:19" x14ac:dyDescent="0.3">
      <c r="A3" s="14" t="s">
        <v>87</v>
      </c>
      <c r="B3" s="6">
        <f>$B$57*SUMPRODUCT('H times Emp'!$B$135:$R$135,RVA!B69:R69)</f>
        <v>13771.635680703201</v>
      </c>
      <c r="C3" s="6">
        <f>$C$57*SUMPRODUCT(RVA!$B$137:$R$137,RVA!B69:R69)</f>
        <v>13211.2</v>
      </c>
      <c r="D3" s="6">
        <f>RVA!V3</f>
        <v>13211.2</v>
      </c>
      <c r="F3" s="6">
        <f t="shared" ref="F3:F34" si="0">100*(1+LN(B3/$B$57))</f>
        <v>80.393824406962082</v>
      </c>
      <c r="G3" s="6">
        <f>100*(1+LN(C3/$C$57))</f>
        <v>76.23921072473351</v>
      </c>
      <c r="H3" s="6">
        <f>100*(1+LN(D3/$D$57))</f>
        <v>76.23921072473351</v>
      </c>
      <c r="N3" s="6"/>
      <c r="O3" s="6"/>
      <c r="P3" s="6"/>
    </row>
    <row r="4" spans="1:19" x14ac:dyDescent="0.3">
      <c r="A4" s="14" t="s">
        <v>88</v>
      </c>
      <c r="B4" s="6">
        <f>$B$57*SUMPRODUCT('H times Emp'!$B$135:$R$135,RVA!B70:R70)</f>
        <v>13721.541119086494</v>
      </c>
      <c r="C4" s="6">
        <f>$B$57*SUMPRODUCT(RVA!$B$137:$R$137,RVA!B70:R70)</f>
        <v>13223.5</v>
      </c>
      <c r="D4" s="6">
        <f>RVA!V4</f>
        <v>13223.5</v>
      </c>
      <c r="F4" s="6">
        <f t="shared" si="0"/>
        <v>80.029409501993257</v>
      </c>
      <c r="G4" s="6">
        <f t="shared" ref="G4:G65" si="1">100*(1+LN(C4/$C$57))</f>
        <v>76.332270232786612</v>
      </c>
      <c r="H4" s="6">
        <f t="shared" ref="H4:H65" si="2">100*(1+LN(D4/$D$57))</f>
        <v>76.332270232786612</v>
      </c>
      <c r="J4" s="6">
        <f>400*LN(F4/F3)</f>
        <v>-1.8172705930254891</v>
      </c>
      <c r="K4" s="6">
        <f>400*LN(G4/G3)</f>
        <v>0.48795236965285183</v>
      </c>
      <c r="L4" s="6">
        <f>400*LN(H4/H3)</f>
        <v>0.48795236965285183</v>
      </c>
      <c r="N4" s="6"/>
      <c r="O4" s="6"/>
      <c r="P4" s="6"/>
      <c r="R4" s="6"/>
      <c r="S4" s="6"/>
    </row>
    <row r="5" spans="1:19" x14ac:dyDescent="0.3">
      <c r="A5" s="14" t="s">
        <v>89</v>
      </c>
      <c r="B5" s="6">
        <f>$B$57*SUMPRODUCT('H times Emp'!$B$135:$R$135,RVA!B71:R71)</f>
        <v>13778.792896681929</v>
      </c>
      <c r="C5" s="6">
        <f>$B$57*SUMPRODUCT(RVA!$B$137:$R$137,RVA!B71:R71)</f>
        <v>13330</v>
      </c>
      <c r="D5" s="6">
        <f>RVA!V5</f>
        <v>13330</v>
      </c>
      <c r="F5" s="6">
        <f t="shared" si="0"/>
        <v>80.445781610601472</v>
      </c>
      <c r="G5" s="6">
        <f t="shared" si="1"/>
        <v>77.134428675692533</v>
      </c>
      <c r="H5" s="6">
        <f t="shared" si="2"/>
        <v>77.134428675692533</v>
      </c>
      <c r="J5" s="6">
        <f t="shared" ref="J5:J64" si="3">400*LN(F5/F4)</f>
        <v>2.0757004996046788</v>
      </c>
      <c r="K5" s="6">
        <f t="shared" ref="K5:K65" si="4">400*LN(G5/G4)</f>
        <v>4.1815755673952903</v>
      </c>
      <c r="L5" s="6">
        <f t="shared" ref="L5:L64" si="5">400*LN(H5/H4)</f>
        <v>4.1815755673952903</v>
      </c>
      <c r="N5" s="6"/>
      <c r="O5" s="6"/>
      <c r="P5" s="6"/>
      <c r="R5" s="6"/>
      <c r="S5" s="6"/>
    </row>
    <row r="6" spans="1:19" x14ac:dyDescent="0.3">
      <c r="A6" s="16" t="s">
        <v>90</v>
      </c>
      <c r="B6" s="6">
        <f>$B$57*SUMPRODUCT('H times Emp'!$B$135:$R$135,RVA!B72:R72)</f>
        <v>13754.948061749312</v>
      </c>
      <c r="C6" s="6">
        <f>$B$57*SUMPRODUCT(RVA!$B$137:$R$137,RVA!B72:R72)</f>
        <v>13348.2</v>
      </c>
      <c r="D6" s="6">
        <f>RVA!V6</f>
        <v>13348.2</v>
      </c>
      <c r="F6" s="6">
        <f t="shared" si="0"/>
        <v>80.27257709814684</v>
      </c>
      <c r="G6" s="6">
        <f t="shared" si="1"/>
        <v>77.270869686131391</v>
      </c>
      <c r="H6" s="6">
        <f t="shared" si="2"/>
        <v>77.270869686131391</v>
      </c>
      <c r="J6" s="6">
        <f t="shared" si="3"/>
        <v>-0.8621520573024769</v>
      </c>
      <c r="K6" s="6">
        <f t="shared" si="4"/>
        <v>0.70692416594305785</v>
      </c>
      <c r="L6" s="6">
        <f t="shared" si="5"/>
        <v>0.70692416594305785</v>
      </c>
      <c r="N6" s="6"/>
      <c r="O6" s="6"/>
      <c r="P6" s="6"/>
      <c r="R6" s="6"/>
      <c r="S6" s="6"/>
    </row>
    <row r="7" spans="1:19" x14ac:dyDescent="0.3">
      <c r="A7" s="16" t="s">
        <v>91</v>
      </c>
      <c r="B7" s="6">
        <f>$B$57*SUMPRODUCT('H times Emp'!$B$135:$R$135,RVA!B73:R73)</f>
        <v>13826.448859848046</v>
      </c>
      <c r="C7" s="6">
        <f>$B$57*SUMPRODUCT(RVA!$B$137:$R$137,RVA!B73:R73)</f>
        <v>13440.2</v>
      </c>
      <c r="D7" s="6">
        <f>RVA!V7</f>
        <v>13440.2</v>
      </c>
      <c r="F7" s="6">
        <f t="shared" si="0"/>
        <v>80.791049447258018</v>
      </c>
      <c r="G7" s="6">
        <f t="shared" si="1"/>
        <v>77.957736850297223</v>
      </c>
      <c r="H7" s="6">
        <f t="shared" si="2"/>
        <v>77.957736850297223</v>
      </c>
      <c r="J7" s="6">
        <f t="shared" si="3"/>
        <v>2.5752512896851614</v>
      </c>
      <c r="K7" s="6">
        <f t="shared" si="4"/>
        <v>3.5399230200520027</v>
      </c>
      <c r="L7" s="6">
        <f t="shared" si="5"/>
        <v>3.5399230200520027</v>
      </c>
      <c r="N7" s="6"/>
      <c r="O7" s="6"/>
      <c r="P7" s="6"/>
      <c r="R7" s="6"/>
      <c r="S7" s="6"/>
    </row>
    <row r="8" spans="1:19" x14ac:dyDescent="0.3">
      <c r="A8" s="16" t="s">
        <v>92</v>
      </c>
      <c r="B8" s="6">
        <f>$B$57*SUMPRODUCT('H times Emp'!$B$135:$R$135,RVA!B74:R74)</f>
        <v>13884.508286482476</v>
      </c>
      <c r="C8" s="6">
        <f>$B$57*SUMPRODUCT(RVA!$B$137:$R$137,RVA!B74:R74)</f>
        <v>13519.700000000003</v>
      </c>
      <c r="D8" s="6">
        <f>RVA!V8</f>
        <v>13519.699999999997</v>
      </c>
      <c r="F8" s="6">
        <f t="shared" si="0"/>
        <v>81.210085940902289</v>
      </c>
      <c r="G8" s="6">
        <f t="shared" si="1"/>
        <v>78.547503358582645</v>
      </c>
      <c r="H8" s="6">
        <f t="shared" si="2"/>
        <v>78.547503358582617</v>
      </c>
      <c r="J8" s="6">
        <f t="shared" si="3"/>
        <v>2.0693061301555855</v>
      </c>
      <c r="K8" s="6">
        <f t="shared" si="4"/>
        <v>3.0146942002666695</v>
      </c>
      <c r="L8" s="6">
        <f t="shared" si="5"/>
        <v>3.0146942002665811</v>
      </c>
      <c r="N8" s="6"/>
      <c r="O8" s="6"/>
      <c r="P8" s="6"/>
      <c r="R8" s="6"/>
      <c r="S8" s="6"/>
    </row>
    <row r="9" spans="1:19" x14ac:dyDescent="0.3">
      <c r="A9" s="16" t="s">
        <v>93</v>
      </c>
      <c r="B9" s="6">
        <f>$B$57*SUMPRODUCT('H times Emp'!$B$135:$R$135,RVA!B75:R75)</f>
        <v>13976.154648253974</v>
      </c>
      <c r="C9" s="6">
        <f>$B$57*SUMPRODUCT(RVA!$B$137:$R$137,RVA!B75:R75)</f>
        <v>13615.500000000004</v>
      </c>
      <c r="D9" s="6">
        <f>RVA!V9</f>
        <v>13615.5</v>
      </c>
      <c r="F9" s="6">
        <f t="shared" si="0"/>
        <v>81.867979060973823</v>
      </c>
      <c r="G9" s="6">
        <f t="shared" si="1"/>
        <v>79.253600221896278</v>
      </c>
      <c r="H9" s="6">
        <f t="shared" si="2"/>
        <v>79.253600221896249</v>
      </c>
      <c r="J9" s="6">
        <f t="shared" si="3"/>
        <v>3.2273951210173193</v>
      </c>
      <c r="K9" s="6">
        <f t="shared" si="4"/>
        <v>3.5797041204433855</v>
      </c>
      <c r="L9" s="6">
        <f t="shared" si="5"/>
        <v>3.5797041204433855</v>
      </c>
      <c r="N9" s="6"/>
      <c r="O9" s="6"/>
      <c r="P9" s="6"/>
      <c r="R9" s="6"/>
      <c r="S9" s="6"/>
    </row>
    <row r="10" spans="1:19" x14ac:dyDescent="0.3">
      <c r="A10" s="16" t="s">
        <v>94</v>
      </c>
      <c r="B10" s="6">
        <f>$B$57*SUMPRODUCT('H times Emp'!$B$135:$R$135,RVA!B76:R76)</f>
        <v>13844.424295893936</v>
      </c>
      <c r="C10" s="6">
        <f>$B$57*SUMPRODUCT(RVA!$B$137:$R$137,RVA!B76:R76)</f>
        <v>13517.800000000001</v>
      </c>
      <c r="D10" s="6">
        <f>RVA!V10</f>
        <v>13517.8</v>
      </c>
      <c r="F10" s="6">
        <f t="shared" si="0"/>
        <v>80.920972622961685</v>
      </c>
      <c r="G10" s="6">
        <f t="shared" si="1"/>
        <v>78.53344880469912</v>
      </c>
      <c r="H10" s="6">
        <f t="shared" si="2"/>
        <v>78.53344880469912</v>
      </c>
      <c r="J10" s="6">
        <f t="shared" si="3"/>
        <v>-4.6539626248417214</v>
      </c>
      <c r="K10" s="6">
        <f t="shared" si="4"/>
        <v>-3.6512827745193923</v>
      </c>
      <c r="L10" s="6">
        <f t="shared" si="5"/>
        <v>-3.6512827745192578</v>
      </c>
      <c r="N10" s="6"/>
      <c r="O10" s="6"/>
      <c r="P10" s="6"/>
      <c r="R10" s="6"/>
      <c r="S10" s="6"/>
    </row>
    <row r="11" spans="1:19" x14ac:dyDescent="0.3">
      <c r="A11" s="16" t="s">
        <v>95</v>
      </c>
      <c r="B11" s="6">
        <f>$B$57*SUMPRODUCT('H times Emp'!$B$135:$R$135,RVA!B77:R77)</f>
        <v>13912.452484325577</v>
      </c>
      <c r="C11" s="6">
        <f>$B$57*SUMPRODUCT(RVA!$B$137:$R$137,RVA!B77:R77)</f>
        <v>13596.5</v>
      </c>
      <c r="D11" s="6">
        <f>RVA!V11</f>
        <v>13596.5</v>
      </c>
      <c r="F11" s="6">
        <f t="shared" si="0"/>
        <v>81.411145383962875</v>
      </c>
      <c r="G11" s="6">
        <f t="shared" si="1"/>
        <v>79.113955924618708</v>
      </c>
      <c r="H11" s="6">
        <f t="shared" si="2"/>
        <v>79.113955924618708</v>
      </c>
      <c r="J11" s="6">
        <f t="shared" si="3"/>
        <v>2.4156612100731918</v>
      </c>
      <c r="K11" s="6">
        <f t="shared" si="4"/>
        <v>2.9458638775292938</v>
      </c>
      <c r="L11" s="6">
        <f t="shared" si="5"/>
        <v>2.9458638775292938</v>
      </c>
      <c r="N11" s="6"/>
      <c r="O11" s="6"/>
      <c r="P11" s="6"/>
      <c r="R11" s="6"/>
      <c r="S11" s="6"/>
    </row>
    <row r="12" spans="1:19" x14ac:dyDescent="0.3">
      <c r="A12" s="16" t="s">
        <v>96</v>
      </c>
      <c r="B12" s="6">
        <f>$B$57*SUMPRODUCT('H times Emp'!$B$135:$R$135,RVA!B78:R78)</f>
        <v>13848.769532232056</v>
      </c>
      <c r="C12" s="6">
        <f>$B$57*SUMPRODUCT(RVA!$B$137:$R$137,RVA!B78:R78)</f>
        <v>13488.900000000001</v>
      </c>
      <c r="D12" s="6">
        <f>RVA!V12</f>
        <v>13488.899999999998</v>
      </c>
      <c r="F12" s="6">
        <f t="shared" si="0"/>
        <v>80.952353881481372</v>
      </c>
      <c r="G12" s="6">
        <f t="shared" si="1"/>
        <v>78.31942775783763</v>
      </c>
      <c r="H12" s="6">
        <f t="shared" si="2"/>
        <v>78.319427757837616</v>
      </c>
      <c r="J12" s="6">
        <f t="shared" si="3"/>
        <v>-2.2605707595809084</v>
      </c>
      <c r="K12" s="6">
        <f t="shared" si="4"/>
        <v>-4.0374405670838645</v>
      </c>
      <c r="L12" s="6">
        <f t="shared" si="5"/>
        <v>-4.0374405670839542</v>
      </c>
      <c r="N12" s="6"/>
      <c r="O12" s="6"/>
      <c r="P12" s="6"/>
      <c r="R12" s="6"/>
      <c r="S12" s="6"/>
    </row>
    <row r="13" spans="1:19" x14ac:dyDescent="0.3">
      <c r="A13" s="16" t="s">
        <v>97</v>
      </c>
      <c r="B13" s="6">
        <f>$B$57*SUMPRODUCT('H times Emp'!$B$135:$R$135,RVA!B79:R79)</f>
        <v>13516.975933402466</v>
      </c>
      <c r="C13" s="6">
        <f>$B$57*SUMPRODUCT(RVA!$B$137:$R$137,RVA!B79:R79)</f>
        <v>13128.500000000002</v>
      </c>
      <c r="D13" s="6">
        <f>RVA!V13</f>
        <v>13128.500000000002</v>
      </c>
      <c r="F13" s="6">
        <f t="shared" si="0"/>
        <v>78.527352459755704</v>
      </c>
      <c r="G13" s="6">
        <f t="shared" si="1"/>
        <v>75.611259216142628</v>
      </c>
      <c r="H13" s="6">
        <f t="shared" si="2"/>
        <v>75.611259216142628</v>
      </c>
      <c r="J13" s="6">
        <f t="shared" si="3"/>
        <v>-12.165501936087614</v>
      </c>
      <c r="K13" s="6">
        <f t="shared" si="4"/>
        <v>-14.076195282421777</v>
      </c>
      <c r="L13" s="6">
        <f t="shared" si="5"/>
        <v>-14.076195282421686</v>
      </c>
      <c r="N13" s="6"/>
      <c r="O13" s="6"/>
      <c r="P13" s="6"/>
      <c r="R13" s="6"/>
      <c r="S13" s="6"/>
    </row>
    <row r="14" spans="1:19" x14ac:dyDescent="0.3">
      <c r="A14" s="16" t="s">
        <v>98</v>
      </c>
      <c r="B14" s="6">
        <f>$B$57*SUMPRODUCT('H times Emp'!$B$135:$R$135,RVA!B80:R80)</f>
        <v>13129.122542566176</v>
      </c>
      <c r="C14" s="6">
        <f>$B$57*SUMPRODUCT(RVA!$B$137:$R$137,RVA!B80:R80)</f>
        <v>12968</v>
      </c>
      <c r="D14" s="6">
        <f>RVA!V14</f>
        <v>12968</v>
      </c>
      <c r="F14" s="6">
        <f t="shared" si="0"/>
        <v>75.616001020662694</v>
      </c>
      <c r="G14" s="6">
        <f t="shared" si="1"/>
        <v>74.381193699968293</v>
      </c>
      <c r="H14" s="6">
        <f t="shared" si="2"/>
        <v>74.381193699968293</v>
      </c>
      <c r="J14" s="6">
        <f t="shared" si="3"/>
        <v>-15.111635429163837</v>
      </c>
      <c r="K14" s="6">
        <f t="shared" si="4"/>
        <v>-6.5608265960178676</v>
      </c>
      <c r="L14" s="6">
        <f t="shared" si="5"/>
        <v>-6.5608265960178676</v>
      </c>
      <c r="N14" s="6"/>
      <c r="O14" s="6"/>
      <c r="P14" s="6"/>
      <c r="R14" s="6"/>
      <c r="S14" s="6"/>
    </row>
    <row r="15" spans="1:19" x14ac:dyDescent="0.3">
      <c r="A15" s="16" t="s">
        <v>99</v>
      </c>
      <c r="B15" s="6">
        <f>$B$57*SUMPRODUCT('H times Emp'!$B$135:$R$135,RVA!B81:R81)</f>
        <v>13039.96161948746</v>
      </c>
      <c r="C15" s="6">
        <f>$B$57*SUMPRODUCT(RVA!$B$137:$R$137,RVA!B81:R81)</f>
        <v>12930.999999999998</v>
      </c>
      <c r="D15" s="6">
        <f>RVA!V15</f>
        <v>12931</v>
      </c>
      <c r="F15" s="6">
        <f t="shared" si="0"/>
        <v>74.934576576964446</v>
      </c>
      <c r="G15" s="6">
        <f t="shared" si="1"/>
        <v>74.095468188002229</v>
      </c>
      <c r="H15" s="6">
        <f t="shared" si="2"/>
        <v>74.095468188002258</v>
      </c>
      <c r="J15" s="6">
        <f t="shared" si="3"/>
        <v>-3.620997583632529</v>
      </c>
      <c r="K15" s="6">
        <f t="shared" si="4"/>
        <v>-1.5395058646221373</v>
      </c>
      <c r="L15" s="6">
        <f t="shared" si="5"/>
        <v>-1.539505864621959</v>
      </c>
      <c r="N15" s="6"/>
      <c r="O15" s="6"/>
      <c r="P15" s="6"/>
      <c r="R15" s="6"/>
      <c r="S15" s="6"/>
    </row>
    <row r="16" spans="1:19" x14ac:dyDescent="0.3">
      <c r="A16" s="16" t="s">
        <v>100</v>
      </c>
      <c r="B16" s="6">
        <f>$B$57*SUMPRODUCT('H times Emp'!$B$135:$R$135,RVA!B82:R82)</f>
        <v>13044.31408590974</v>
      </c>
      <c r="C16" s="6">
        <f>$B$57*SUMPRODUCT(RVA!$B$137:$R$137,RVA!B82:R82)</f>
        <v>12963.300000000001</v>
      </c>
      <c r="D16" s="6">
        <f>RVA!V16</f>
        <v>12963.300000000001</v>
      </c>
      <c r="F16" s="6">
        <f t="shared" si="0"/>
        <v>74.967948916007572</v>
      </c>
      <c r="G16" s="6">
        <f t="shared" si="1"/>
        <v>74.344944070744432</v>
      </c>
      <c r="H16" s="6">
        <f t="shared" si="2"/>
        <v>74.344944070744432</v>
      </c>
      <c r="J16" s="6">
        <f t="shared" si="3"/>
        <v>0.17810154690703317</v>
      </c>
      <c r="K16" s="6">
        <f t="shared" si="4"/>
        <v>1.3445185921222726</v>
      </c>
      <c r="L16" s="6">
        <f t="shared" si="5"/>
        <v>1.3445185921221843</v>
      </c>
      <c r="N16" s="6"/>
      <c r="O16" s="6"/>
      <c r="P16" s="6"/>
      <c r="R16" s="6"/>
      <c r="S16" s="6"/>
    </row>
    <row r="17" spans="1:19" x14ac:dyDescent="0.3">
      <c r="A17" s="16" t="s">
        <v>101</v>
      </c>
      <c r="B17" s="6">
        <f>$B$57*SUMPRODUCT('H times Emp'!$B$135:$R$135,RVA!B83:R83)</f>
        <v>13169.676018400836</v>
      </c>
      <c r="C17" s="6">
        <f>$B$57*SUMPRODUCT(RVA!$B$137:$R$137,RVA!B83:R83)</f>
        <v>13096.199999999999</v>
      </c>
      <c r="D17" s="6">
        <f>RVA!V17</f>
        <v>13096.2</v>
      </c>
      <c r="F17" s="6">
        <f t="shared" si="0"/>
        <v>75.92440680493489</v>
      </c>
      <c r="G17" s="6">
        <f t="shared" si="1"/>
        <v>75.364926435725778</v>
      </c>
      <c r="H17" s="6">
        <f t="shared" si="2"/>
        <v>75.364926435725792</v>
      </c>
      <c r="J17" s="6">
        <f t="shared" si="3"/>
        <v>5.0710094329213531</v>
      </c>
      <c r="K17" s="6">
        <f t="shared" si="4"/>
        <v>5.4505325199780881</v>
      </c>
      <c r="L17" s="6">
        <f t="shared" si="5"/>
        <v>5.4505325199781751</v>
      </c>
      <c r="N17" s="6"/>
      <c r="O17" s="6"/>
      <c r="P17" s="6"/>
      <c r="R17" s="6"/>
      <c r="S17" s="6"/>
    </row>
    <row r="18" spans="1:19" x14ac:dyDescent="0.3">
      <c r="A18" s="16" t="s">
        <v>102</v>
      </c>
      <c r="B18" s="6">
        <f>$B$57*SUMPRODUCT('H times Emp'!$B$135:$R$135,RVA!B84:R84)</f>
        <v>13213.366234405945</v>
      </c>
      <c r="C18" s="6">
        <f>$B$57*SUMPRODUCT(RVA!$B$137:$R$137,RVA!B84:R84)</f>
        <v>13144.9</v>
      </c>
      <c r="D18" s="6">
        <f>RVA!V18</f>
        <v>13144.899999999998</v>
      </c>
      <c r="F18" s="6">
        <f t="shared" si="0"/>
        <v>76.255606334724462</v>
      </c>
      <c r="G18" s="6">
        <f t="shared" si="1"/>
        <v>75.73610032639094</v>
      </c>
      <c r="H18" s="6">
        <f t="shared" si="2"/>
        <v>75.736100326390925</v>
      </c>
      <c r="J18" s="6">
        <f t="shared" si="3"/>
        <v>1.7410961971936452</v>
      </c>
      <c r="K18" s="6">
        <f t="shared" si="4"/>
        <v>1.9651733423726601</v>
      </c>
      <c r="L18" s="6">
        <f t="shared" si="5"/>
        <v>1.9651733423724831</v>
      </c>
      <c r="N18" s="6"/>
      <c r="O18" s="6"/>
      <c r="P18" s="6"/>
      <c r="R18" s="6"/>
      <c r="S18" s="6"/>
    </row>
    <row r="19" spans="1:19" x14ac:dyDescent="0.3">
      <c r="A19" s="16" t="s">
        <v>103</v>
      </c>
      <c r="B19" s="6">
        <f>$B$57*SUMPRODUCT('H times Emp'!$B$135:$R$135,RVA!B85:R85)</f>
        <v>13397.671662918998</v>
      </c>
      <c r="C19" s="6">
        <f>$B$57*SUMPRODUCT(RVA!$B$137:$R$137,RVA!B85:R85)</f>
        <v>13289.9</v>
      </c>
      <c r="D19" s="6">
        <f>RVA!V19</f>
        <v>13289.900000000001</v>
      </c>
      <c r="F19" s="6">
        <f t="shared" si="0"/>
        <v>77.640808792718204</v>
      </c>
      <c r="G19" s="6">
        <f t="shared" si="1"/>
        <v>76.833150080867611</v>
      </c>
      <c r="H19" s="6">
        <f t="shared" si="2"/>
        <v>76.833150080867625</v>
      </c>
      <c r="J19" s="6">
        <f t="shared" si="3"/>
        <v>7.2008947909930328</v>
      </c>
      <c r="K19" s="6">
        <f t="shared" si="4"/>
        <v>5.7525020759103151</v>
      </c>
      <c r="L19" s="6">
        <f t="shared" si="5"/>
        <v>5.752502075910491</v>
      </c>
      <c r="N19" s="6"/>
      <c r="O19" s="6"/>
      <c r="P19" s="6"/>
      <c r="R19" s="6"/>
      <c r="S19" s="6"/>
    </row>
    <row r="20" spans="1:19" x14ac:dyDescent="0.3">
      <c r="A20" s="16" t="s">
        <v>104</v>
      </c>
      <c r="B20" s="6">
        <f>$B$57*SUMPRODUCT('H times Emp'!$B$135:$R$135,RVA!B86:R86)</f>
        <v>13538.227558045663</v>
      </c>
      <c r="C20" s="6">
        <f>$B$57*SUMPRODUCT(RVA!$B$137:$R$137,RVA!B86:R86)</f>
        <v>13404.500000000004</v>
      </c>
      <c r="D20" s="6">
        <f>RVA!V20</f>
        <v>13404.500000000004</v>
      </c>
      <c r="F20" s="6">
        <f t="shared" si="0"/>
        <v>78.684450734922194</v>
      </c>
      <c r="G20" s="6">
        <f t="shared" si="1"/>
        <v>77.691762404348026</v>
      </c>
      <c r="H20" s="6">
        <f t="shared" si="2"/>
        <v>77.691762404348026</v>
      </c>
      <c r="J20" s="6">
        <f t="shared" si="3"/>
        <v>5.3409536034678178</v>
      </c>
      <c r="K20" s="6">
        <f t="shared" si="4"/>
        <v>4.445218036048864</v>
      </c>
      <c r="L20" s="6">
        <f t="shared" si="5"/>
        <v>4.4452180360487761</v>
      </c>
      <c r="N20" s="6"/>
      <c r="O20" s="6"/>
      <c r="P20" s="6"/>
      <c r="R20" s="6"/>
    </row>
    <row r="21" spans="1:19" x14ac:dyDescent="0.3">
      <c r="A21" s="16" t="s">
        <v>105</v>
      </c>
      <c r="B21" s="6">
        <f>$B$57*SUMPRODUCT('H times Emp'!$B$135:$R$135,RVA!B87:R87)</f>
        <v>13626.516233107755</v>
      </c>
      <c r="C21" s="6">
        <f>$B$57*SUMPRODUCT(RVA!$B$137:$R$137,RVA!B87:R87)</f>
        <v>13503.2</v>
      </c>
      <c r="D21" s="6">
        <f>RVA!V21</f>
        <v>13503.2</v>
      </c>
      <c r="F21" s="6">
        <f t="shared" si="0"/>
        <v>79.334477008797577</v>
      </c>
      <c r="G21" s="6">
        <f t="shared" si="1"/>
        <v>78.425384695888908</v>
      </c>
      <c r="H21" s="6">
        <f t="shared" si="2"/>
        <v>78.425384695888908</v>
      </c>
      <c r="J21" s="6">
        <f t="shared" si="3"/>
        <v>3.2908966018556773</v>
      </c>
      <c r="K21" s="6">
        <f t="shared" si="4"/>
        <v>3.7593702178425148</v>
      </c>
      <c r="L21" s="6">
        <f t="shared" si="5"/>
        <v>3.7593702178425148</v>
      </c>
      <c r="N21" s="6"/>
      <c r="O21" s="6"/>
      <c r="P21" s="6"/>
      <c r="R21" s="6"/>
    </row>
    <row r="22" spans="1:19" x14ac:dyDescent="0.3">
      <c r="A22" s="16" t="s">
        <v>106</v>
      </c>
      <c r="B22" s="6">
        <f>$B$57*SUMPRODUCT('H times Emp'!$B$135:$R$135,RVA!B88:R88)</f>
        <v>13583.909781297176</v>
      </c>
      <c r="C22" s="6">
        <f>$B$57*SUMPRODUCT(RVA!$B$137:$R$137,RVA!B88:R88)</f>
        <v>13445.600000000002</v>
      </c>
      <c r="D22" s="6">
        <f>RVA!V22</f>
        <v>13445.599999999999</v>
      </c>
      <c r="F22" s="6">
        <f t="shared" si="0"/>
        <v>79.021314057151699</v>
      </c>
      <c r="G22" s="6">
        <f t="shared" si="1"/>
        <v>77.997906754652789</v>
      </c>
      <c r="H22" s="6">
        <f t="shared" si="2"/>
        <v>77.997906754652774</v>
      </c>
      <c r="J22" s="6">
        <f t="shared" si="3"/>
        <v>-1.5820746827627157</v>
      </c>
      <c r="K22" s="6">
        <f t="shared" si="4"/>
        <v>-2.1862677940685025</v>
      </c>
      <c r="L22" s="6">
        <f t="shared" si="5"/>
        <v>-2.1862677940685917</v>
      </c>
      <c r="N22" s="6"/>
      <c r="O22" s="6"/>
      <c r="P22" s="6"/>
      <c r="R22" s="6"/>
    </row>
    <row r="23" spans="1:19" x14ac:dyDescent="0.3">
      <c r="A23" s="16" t="s">
        <v>107</v>
      </c>
      <c r="B23" s="6">
        <f>$B$57*SUMPRODUCT('H times Emp'!$B$135:$R$135,RVA!B89:R89)</f>
        <v>13684.809614692862</v>
      </c>
      <c r="C23" s="6">
        <f>$B$57*SUMPRODUCT(RVA!$B$137:$R$137,RVA!B89:R89)</f>
        <v>13549.099999999999</v>
      </c>
      <c r="D23" s="6">
        <f>RVA!V23</f>
        <v>13549.100000000002</v>
      </c>
      <c r="F23" s="6">
        <f t="shared" si="0"/>
        <v>79.761358299234701</v>
      </c>
      <c r="G23" s="6">
        <f t="shared" si="1"/>
        <v>78.764727702186121</v>
      </c>
      <c r="H23" s="6">
        <f t="shared" si="2"/>
        <v>78.76472770218615</v>
      </c>
      <c r="J23" s="6">
        <f t="shared" si="3"/>
        <v>3.7286164274690288</v>
      </c>
      <c r="K23" s="6">
        <f t="shared" si="4"/>
        <v>3.9133155239024311</v>
      </c>
      <c r="L23" s="6">
        <f t="shared" si="5"/>
        <v>3.9133155239026065</v>
      </c>
      <c r="N23" s="6"/>
      <c r="O23" s="6"/>
      <c r="P23" s="6"/>
      <c r="R23" s="6"/>
    </row>
    <row r="24" spans="1:19" x14ac:dyDescent="0.3">
      <c r="A24" s="16" t="s">
        <v>108</v>
      </c>
      <c r="B24" s="6">
        <f>$B$57*SUMPRODUCT('H times Emp'!$B$135:$R$135,RVA!B90:R90)</f>
        <v>13669.865018939554</v>
      </c>
      <c r="C24" s="6">
        <f>$B$57*SUMPRODUCT(RVA!$B$137:$R$137,RVA!B90:R90)</f>
        <v>13542.099999999997</v>
      </c>
      <c r="D24" s="6">
        <f>RVA!V24</f>
        <v>13542.099999999999</v>
      </c>
      <c r="F24" s="6">
        <f t="shared" si="0"/>
        <v>79.652092899881069</v>
      </c>
      <c r="G24" s="6">
        <f t="shared" si="1"/>
        <v>78.713050403611064</v>
      </c>
      <c r="H24" s="6">
        <f t="shared" si="2"/>
        <v>78.713050403611078</v>
      </c>
      <c r="J24" s="6">
        <f t="shared" si="3"/>
        <v>-0.54833724829512509</v>
      </c>
      <c r="K24" s="6">
        <f t="shared" si="4"/>
        <v>-0.26252491520584131</v>
      </c>
      <c r="L24" s="6">
        <f t="shared" si="5"/>
        <v>-0.26252491520593024</v>
      </c>
      <c r="N24" s="6"/>
      <c r="O24" s="6"/>
      <c r="P24" s="6"/>
      <c r="R24" s="6"/>
    </row>
    <row r="25" spans="1:19" x14ac:dyDescent="0.3">
      <c r="A25" s="16" t="s">
        <v>109</v>
      </c>
      <c r="B25" s="6">
        <f>$B$57*SUMPRODUCT('H times Emp'!$B$135:$R$135,RVA!B91:R91)</f>
        <v>13791.707240054464</v>
      </c>
      <c r="C25" s="6">
        <f>$B$57*SUMPRODUCT(RVA!$B$137:$R$137,RVA!B91:R91)</f>
        <v>13729.899999999998</v>
      </c>
      <c r="D25" s="6">
        <f>RVA!V25</f>
        <v>13729.900000000001</v>
      </c>
      <c r="F25" s="6">
        <f t="shared" si="0"/>
        <v>80.539463946815886</v>
      </c>
      <c r="G25" s="6">
        <f t="shared" si="1"/>
        <v>80.090308899846946</v>
      </c>
      <c r="H25" s="6">
        <f t="shared" si="2"/>
        <v>80.090308899846988</v>
      </c>
      <c r="J25" s="6">
        <f t="shared" si="3"/>
        <v>4.4315949779319483</v>
      </c>
      <c r="K25" s="6">
        <f t="shared" si="4"/>
        <v>6.9383571459196851</v>
      </c>
      <c r="L25" s="6">
        <f t="shared" si="5"/>
        <v>6.938357145919773</v>
      </c>
      <c r="N25" s="6"/>
      <c r="O25" s="6"/>
      <c r="P25" s="6"/>
      <c r="R25" s="6"/>
    </row>
    <row r="26" spans="1:19" x14ac:dyDescent="0.3">
      <c r="A26" s="16" t="s">
        <v>110</v>
      </c>
      <c r="B26" s="6">
        <f>$B$57*SUMPRODUCT('H times Emp'!$B$135:$R$135,RVA!B92:R92)</f>
        <v>13954.075059866183</v>
      </c>
      <c r="C26" s="6">
        <f>$B$57*SUMPRODUCT(RVA!$B$137:$R$137,RVA!B92:R92)</f>
        <v>13851.400000000003</v>
      </c>
      <c r="D26" s="6">
        <f>RVA!V26</f>
        <v>13851.400000000001</v>
      </c>
      <c r="F26" s="6">
        <f t="shared" si="0"/>
        <v>81.709873716206189</v>
      </c>
      <c r="G26" s="6">
        <f t="shared" si="1"/>
        <v>80.971346312360112</v>
      </c>
      <c r="H26" s="6">
        <f t="shared" si="2"/>
        <v>80.971346312360097</v>
      </c>
      <c r="J26" s="6">
        <f t="shared" si="3"/>
        <v>5.7710192882911109</v>
      </c>
      <c r="K26" s="6">
        <f t="shared" si="4"/>
        <v>4.3761934484323168</v>
      </c>
      <c r="L26" s="6">
        <f t="shared" si="5"/>
        <v>4.3761934484320539</v>
      </c>
      <c r="N26" s="6"/>
      <c r="O26" s="6"/>
      <c r="P26" s="6"/>
      <c r="R26" s="6"/>
    </row>
    <row r="27" spans="1:19" x14ac:dyDescent="0.3">
      <c r="A27" s="16" t="s">
        <v>111</v>
      </c>
      <c r="B27" s="6">
        <f>$B$57*SUMPRODUCT('H times Emp'!$B$135:$R$135,RVA!B93:R93)</f>
        <v>13947.617824422357</v>
      </c>
      <c r="C27" s="6">
        <f>$B$57*SUMPRODUCT(RVA!$B$137:$R$137,RVA!B93:R93)</f>
        <v>13918.9</v>
      </c>
      <c r="D27" s="6">
        <f>RVA!V27</f>
        <v>13918.9</v>
      </c>
      <c r="F27" s="6">
        <f t="shared" si="0"/>
        <v>81.663588097725011</v>
      </c>
      <c r="G27" s="6">
        <f t="shared" si="1"/>
        <v>81.457478136159494</v>
      </c>
      <c r="H27" s="6">
        <f t="shared" si="2"/>
        <v>81.457478136159494</v>
      </c>
      <c r="J27" s="6">
        <f t="shared" si="3"/>
        <v>-0.22664939191789327</v>
      </c>
      <c r="K27" s="6">
        <f t="shared" si="4"/>
        <v>2.3943202295522719</v>
      </c>
      <c r="L27" s="6">
        <f t="shared" si="5"/>
        <v>2.3943202295523598</v>
      </c>
      <c r="N27" s="6"/>
      <c r="O27" s="6"/>
      <c r="P27" s="6"/>
      <c r="R27" s="6"/>
    </row>
    <row r="28" spans="1:19" x14ac:dyDescent="0.3">
      <c r="A28" s="16" t="s">
        <v>112</v>
      </c>
      <c r="B28" s="6">
        <f>$B$57*SUMPRODUCT('H times Emp'!$B$135:$R$135,RVA!B94:R94)</f>
        <v>13973.480390295548</v>
      </c>
      <c r="C28" s="6">
        <f>$B$57*SUMPRODUCT(RVA!$B$137:$R$137,RVA!B94:R94)</f>
        <v>13941</v>
      </c>
      <c r="D28" s="6">
        <f>RVA!V28</f>
        <v>13941.000000000002</v>
      </c>
      <c r="F28" s="6">
        <f t="shared" si="0"/>
        <v>81.848842797026919</v>
      </c>
      <c r="G28" s="6">
        <f t="shared" si="1"/>
        <v>81.616129133725906</v>
      </c>
      <c r="H28" s="6">
        <f t="shared" si="2"/>
        <v>81.616129133725906</v>
      </c>
      <c r="J28" s="6">
        <f t="shared" si="3"/>
        <v>0.90637648797153803</v>
      </c>
      <c r="K28" s="6">
        <f t="shared" si="4"/>
        <v>0.77830398322144378</v>
      </c>
      <c r="L28" s="6">
        <f t="shared" si="5"/>
        <v>0.77830398322144378</v>
      </c>
      <c r="N28" s="6"/>
      <c r="O28" s="6"/>
      <c r="P28" s="6"/>
      <c r="R28" s="6"/>
    </row>
    <row r="29" spans="1:19" x14ac:dyDescent="0.3">
      <c r="A29" s="16" t="s">
        <v>113</v>
      </c>
      <c r="B29" s="6">
        <f>$B$57*SUMPRODUCT('H times Emp'!$B$135:$R$135,RVA!B95:R95)</f>
        <v>14029.311180315783</v>
      </c>
      <c r="C29" s="6">
        <f>$B$57*SUMPRODUCT(RVA!$B$137:$R$137,RVA!B95:R95)</f>
        <v>13951.7</v>
      </c>
      <c r="D29" s="6">
        <f>RVA!V29</f>
        <v>13951.699999999997</v>
      </c>
      <c r="F29" s="6">
        <f t="shared" si="0"/>
        <v>82.247594927554672</v>
      </c>
      <c r="G29" s="6">
        <f t="shared" si="1"/>
        <v>81.692851720817615</v>
      </c>
      <c r="H29" s="6">
        <f t="shared" si="2"/>
        <v>81.6928517208176</v>
      </c>
      <c r="J29" s="6">
        <f t="shared" si="3"/>
        <v>1.9439930368501952</v>
      </c>
      <c r="K29" s="6">
        <f t="shared" si="4"/>
        <v>0.37584016425687045</v>
      </c>
      <c r="L29" s="6">
        <f t="shared" si="5"/>
        <v>0.37584016425678174</v>
      </c>
      <c r="N29" s="6"/>
      <c r="O29" s="6"/>
      <c r="P29" s="6"/>
      <c r="R29" s="6"/>
    </row>
    <row r="30" spans="1:19" x14ac:dyDescent="0.3">
      <c r="A30" s="16" t="s">
        <v>114</v>
      </c>
      <c r="B30" s="6">
        <f>$B$57*SUMPRODUCT('H times Emp'!$B$135:$R$135,RVA!B96:R96)</f>
        <v>14148.956301182772</v>
      </c>
      <c r="C30" s="6">
        <f>$B$57*SUMPRODUCT(RVA!$B$137:$R$137,RVA!B96:R96)</f>
        <v>14050.799999999997</v>
      </c>
      <c r="D30" s="6">
        <f>RVA!V30</f>
        <v>14050.800000000001</v>
      </c>
      <c r="F30" s="6">
        <f t="shared" si="0"/>
        <v>83.096801430145263</v>
      </c>
      <c r="G30" s="6">
        <f t="shared" si="1"/>
        <v>82.400648622684997</v>
      </c>
      <c r="H30" s="6">
        <f t="shared" si="2"/>
        <v>82.40064862268504</v>
      </c>
      <c r="J30" s="6">
        <f t="shared" si="3"/>
        <v>4.108824917227837</v>
      </c>
      <c r="K30" s="6">
        <f t="shared" si="4"/>
        <v>3.4507218872387133</v>
      </c>
      <c r="L30" s="6">
        <f t="shared" si="5"/>
        <v>3.450721887239065</v>
      </c>
      <c r="N30" s="6"/>
      <c r="O30" s="6"/>
      <c r="P30" s="6"/>
      <c r="R30" s="6"/>
    </row>
    <row r="31" spans="1:19" x14ac:dyDescent="0.3">
      <c r="A31" s="16" t="s">
        <v>115</v>
      </c>
      <c r="B31" s="6">
        <f>$B$57*SUMPRODUCT('H times Emp'!$B$135:$R$135,RVA!B97:R97)</f>
        <v>14129.491815027803</v>
      </c>
      <c r="C31" s="6">
        <f>$B$57*SUMPRODUCT(RVA!$B$137:$R$137,RVA!B97:R97)</f>
        <v>14052.6</v>
      </c>
      <c r="D31" s="6">
        <f>RVA!V31</f>
        <v>14052.600000000002</v>
      </c>
      <c r="F31" s="6">
        <f t="shared" si="0"/>
        <v>82.959138364980404</v>
      </c>
      <c r="G31" s="6">
        <f t="shared" si="1"/>
        <v>82.413458460658092</v>
      </c>
      <c r="H31" s="6">
        <f t="shared" si="2"/>
        <v>82.413458460658106</v>
      </c>
      <c r="J31" s="6">
        <f t="shared" si="3"/>
        <v>-0.66321311660081317</v>
      </c>
      <c r="K31" s="6">
        <f t="shared" si="4"/>
        <v>6.2178357062185552E-2</v>
      </c>
      <c r="L31" s="6">
        <f t="shared" si="5"/>
        <v>6.2178357062007951E-2</v>
      </c>
      <c r="N31" s="6"/>
      <c r="O31" s="6"/>
      <c r="P31" s="6"/>
      <c r="R31" s="6"/>
    </row>
    <row r="32" spans="1:19" x14ac:dyDescent="0.3">
      <c r="A32" s="16" t="s">
        <v>116</v>
      </c>
      <c r="B32" s="6">
        <f>$B$57*SUMPRODUCT('H times Emp'!$B$135:$R$135,RVA!B98:R98)</f>
        <v>14235.962142632799</v>
      </c>
      <c r="C32" s="6">
        <f>$B$57*SUMPRODUCT(RVA!$B$137:$R$137,RVA!B98:R98)</f>
        <v>14184.000000000002</v>
      </c>
      <c r="D32" s="6">
        <f>RVA!V32</f>
        <v>14184</v>
      </c>
      <c r="F32" s="6">
        <f t="shared" si="0"/>
        <v>83.709846094075473</v>
      </c>
      <c r="G32" s="6">
        <f t="shared" si="1"/>
        <v>83.344172133821488</v>
      </c>
      <c r="H32" s="6">
        <f t="shared" si="2"/>
        <v>83.344172133821473</v>
      </c>
      <c r="J32" s="6">
        <f t="shared" si="3"/>
        <v>3.6033713569311669</v>
      </c>
      <c r="K32" s="6">
        <f t="shared" si="4"/>
        <v>4.4919727722280243</v>
      </c>
      <c r="L32" s="6">
        <f t="shared" si="5"/>
        <v>4.4919727722279363</v>
      </c>
      <c r="N32" s="6"/>
      <c r="O32" s="6"/>
      <c r="P32" s="6"/>
      <c r="R32" s="6"/>
    </row>
    <row r="33" spans="1:18" x14ac:dyDescent="0.3">
      <c r="A33" s="16" t="s">
        <v>117</v>
      </c>
      <c r="B33" s="6">
        <f>$B$57*SUMPRODUCT('H times Emp'!$B$135:$R$135,RVA!B99:R99)</f>
        <v>14349.803273214859</v>
      </c>
      <c r="C33" s="6">
        <f>$B$57*SUMPRODUCT(RVA!$B$137:$R$137,RVA!B99:R99)</f>
        <v>14323.800000000003</v>
      </c>
      <c r="D33" s="6">
        <f>RVA!V33</f>
        <v>14323.800000000001</v>
      </c>
      <c r="F33" s="6">
        <f t="shared" si="0"/>
        <v>84.506338549433295</v>
      </c>
      <c r="G33" s="6">
        <f t="shared" si="1"/>
        <v>84.324964202473197</v>
      </c>
      <c r="H33" s="6">
        <f t="shared" si="2"/>
        <v>84.324964202473168</v>
      </c>
      <c r="J33" s="6">
        <f t="shared" si="3"/>
        <v>3.787975143876396</v>
      </c>
      <c r="K33" s="6">
        <f t="shared" si="4"/>
        <v>4.679708034750333</v>
      </c>
      <c r="L33" s="6">
        <f t="shared" si="5"/>
        <v>4.679708034750333</v>
      </c>
      <c r="N33" s="6"/>
      <c r="O33" s="6"/>
      <c r="P33" s="6"/>
      <c r="R33" s="6"/>
    </row>
    <row r="34" spans="1:18" x14ac:dyDescent="0.3">
      <c r="A34" s="16" t="s">
        <v>118</v>
      </c>
      <c r="B34" s="6">
        <f>$B$57*SUMPRODUCT('H times Emp'!$B$135:$R$135,RVA!B100:R100)</f>
        <v>14336.607831523848</v>
      </c>
      <c r="C34" s="6">
        <f>$B$57*SUMPRODUCT(RVA!$B$137:$R$137,RVA!B100:R100)</f>
        <v>14264.4</v>
      </c>
      <c r="D34" s="6">
        <f>RVA!V34</f>
        <v>14264.399999999998</v>
      </c>
      <c r="F34" s="6">
        <f t="shared" si="0"/>
        <v>84.414340686239399</v>
      </c>
      <c r="G34" s="6">
        <f t="shared" si="1"/>
        <v>83.90940753587499</v>
      </c>
      <c r="H34" s="6">
        <f t="shared" si="2"/>
        <v>83.909407535874976</v>
      </c>
      <c r="J34" s="6">
        <f t="shared" si="3"/>
        <v>-0.43569738272938108</v>
      </c>
      <c r="K34" s="6">
        <f t="shared" si="4"/>
        <v>-1.9760885125651602</v>
      </c>
      <c r="L34" s="6">
        <f t="shared" si="5"/>
        <v>-1.9760885125651155</v>
      </c>
      <c r="N34" s="6"/>
      <c r="O34" s="6"/>
      <c r="P34" s="6"/>
      <c r="R34" s="6"/>
    </row>
    <row r="35" spans="1:18" x14ac:dyDescent="0.3">
      <c r="A35" s="16" t="s">
        <v>119</v>
      </c>
      <c r="B35" s="6">
        <f>$B$57*SUMPRODUCT('H times Emp'!$B$135:$R$135,RVA!B101:R101)</f>
        <v>14524.747873657208</v>
      </c>
      <c r="C35" s="6">
        <f>$B$57*SUMPRODUCT(RVA!$B$137:$R$137,RVA!B101:R101)</f>
        <v>14467.9</v>
      </c>
      <c r="D35" s="6">
        <f>RVA!V35</f>
        <v>14467.899999999998</v>
      </c>
      <c r="F35" s="6">
        <f t="shared" ref="F35:F64" si="6">100*(1+LN(B35/$B$57))</f>
        <v>85.718109705774012</v>
      </c>
      <c r="G35" s="6">
        <f t="shared" si="1"/>
        <v>85.325955482690929</v>
      </c>
      <c r="H35" s="6">
        <f t="shared" si="2"/>
        <v>85.325955482690915</v>
      </c>
      <c r="J35" s="6">
        <f t="shared" si="3"/>
        <v>6.1307271549518516</v>
      </c>
      <c r="K35" s="6">
        <f t="shared" si="4"/>
        <v>6.6963830955064223</v>
      </c>
      <c r="L35" s="6">
        <f t="shared" si="5"/>
        <v>6.6963830955064223</v>
      </c>
      <c r="N35" s="6"/>
      <c r="O35" s="6"/>
      <c r="P35" s="6"/>
      <c r="R35" s="6"/>
    </row>
    <row r="36" spans="1:18" x14ac:dyDescent="0.3">
      <c r="A36" s="16" t="s">
        <v>120</v>
      </c>
      <c r="B36" s="6">
        <f>$B$57*SUMPRODUCT('H times Emp'!$B$135:$R$135,RVA!B102:R102)</f>
        <v>14728.141606840811</v>
      </c>
      <c r="C36" s="6">
        <f>$B$57*SUMPRODUCT(RVA!$B$137:$R$137,RVA!B102:R102)</f>
        <v>14670.000000000002</v>
      </c>
      <c r="D36" s="6">
        <f>RVA!V36</f>
        <v>14670.000000000002</v>
      </c>
      <c r="F36" s="6">
        <f t="shared" si="6"/>
        <v>87.108721125537187</v>
      </c>
      <c r="G36" s="6">
        <f t="shared" si="1"/>
        <v>86.713174472119846</v>
      </c>
      <c r="H36" s="6">
        <f t="shared" si="2"/>
        <v>86.713174472119846</v>
      </c>
      <c r="J36" s="6">
        <f t="shared" si="3"/>
        <v>6.4371552716824514</v>
      </c>
      <c r="K36" s="6">
        <f t="shared" si="4"/>
        <v>6.4508536207421638</v>
      </c>
      <c r="L36" s="6">
        <f t="shared" si="5"/>
        <v>6.4508536207421638</v>
      </c>
      <c r="N36" s="6"/>
      <c r="O36" s="6"/>
      <c r="P36" s="6"/>
      <c r="R36" s="6"/>
    </row>
    <row r="37" spans="1:18" x14ac:dyDescent="0.3">
      <c r="A37" s="16" t="s">
        <v>121</v>
      </c>
      <c r="B37" s="6">
        <f>$B$57*SUMPRODUCT('H times Emp'!$B$135:$R$135,RVA!B103:R103)</f>
        <v>14788.026325463519</v>
      </c>
      <c r="C37" s="6">
        <f>$B$57*SUMPRODUCT(RVA!$B$137:$R$137,RVA!B103:R103)</f>
        <v>14752.299999999997</v>
      </c>
      <c r="D37" s="6">
        <f>RVA!V37</f>
        <v>14752.3</v>
      </c>
      <c r="F37" s="6">
        <f t="shared" si="6"/>
        <v>87.514497383004198</v>
      </c>
      <c r="G37" s="6">
        <f t="shared" si="1"/>
        <v>87.27261553993641</v>
      </c>
      <c r="H37" s="6">
        <f t="shared" si="2"/>
        <v>87.272615539936425</v>
      </c>
      <c r="J37" s="6">
        <f t="shared" si="3"/>
        <v>1.858982975076187</v>
      </c>
      <c r="K37" s="6">
        <f t="shared" si="4"/>
        <v>2.5723617811394104</v>
      </c>
      <c r="L37" s="6">
        <f t="shared" si="5"/>
        <v>2.5723617811394104</v>
      </c>
      <c r="N37" s="6"/>
      <c r="O37" s="6"/>
      <c r="P37" s="6"/>
      <c r="R37" s="6"/>
    </row>
    <row r="38" spans="1:18" x14ac:dyDescent="0.3">
      <c r="A38" s="16" t="s">
        <v>122</v>
      </c>
      <c r="B38" s="6">
        <f>$B$57*SUMPRODUCT('H times Emp'!$B$135:$R$135,RVA!B104:R104)</f>
        <v>14929.919968297776</v>
      </c>
      <c r="C38" s="6">
        <f>$B$57*SUMPRODUCT(RVA!$B$137:$R$137,RVA!B104:R104)</f>
        <v>14902.700000000003</v>
      </c>
      <c r="D38" s="6">
        <f>RVA!V38</f>
        <v>14902.700000000003</v>
      </c>
      <c r="F38" s="6">
        <f t="shared" si="6"/>
        <v>88.469440364073392</v>
      </c>
      <c r="G38" s="6">
        <f t="shared" si="1"/>
        <v>88.286955715521671</v>
      </c>
      <c r="H38" s="6">
        <f t="shared" si="2"/>
        <v>88.286955715521671</v>
      </c>
      <c r="J38" s="6">
        <f t="shared" si="3"/>
        <v>4.3410886978264429</v>
      </c>
      <c r="K38" s="6">
        <f t="shared" si="4"/>
        <v>4.6222553660233023</v>
      </c>
      <c r="L38" s="6">
        <f t="shared" si="5"/>
        <v>4.6222553660232135</v>
      </c>
      <c r="N38" s="6"/>
      <c r="O38" s="6"/>
      <c r="P38" s="6"/>
      <c r="R38" s="6"/>
    </row>
    <row r="39" spans="1:18" x14ac:dyDescent="0.3">
      <c r="A39" s="16" t="s">
        <v>123</v>
      </c>
      <c r="B39" s="6">
        <f>$B$57*SUMPRODUCT('H times Emp'!$B$135:$R$135,RVA!B105:R105)</f>
        <v>15031.136149643786</v>
      </c>
      <c r="C39" s="6">
        <f>$B$57*SUMPRODUCT(RVA!$B$137:$R$137,RVA!B105:R105)</f>
        <v>14970.699999999999</v>
      </c>
      <c r="D39" s="6">
        <f>RVA!V39</f>
        <v>14970.7</v>
      </c>
      <c r="F39" s="6">
        <f t="shared" si="6"/>
        <v>89.145094559958537</v>
      </c>
      <c r="G39" s="6">
        <f t="shared" si="1"/>
        <v>88.742211009166212</v>
      </c>
      <c r="H39" s="6">
        <f t="shared" si="2"/>
        <v>88.742211009166226</v>
      </c>
      <c r="J39" s="6">
        <f t="shared" si="3"/>
        <v>3.0432529873011509</v>
      </c>
      <c r="K39" s="6">
        <f t="shared" si="4"/>
        <v>2.0573165683659225</v>
      </c>
      <c r="L39" s="6">
        <f t="shared" si="5"/>
        <v>2.0573165683660108</v>
      </c>
      <c r="N39" s="6"/>
      <c r="O39" s="6"/>
      <c r="P39" s="6"/>
      <c r="R39" s="6"/>
    </row>
    <row r="40" spans="1:18" x14ac:dyDescent="0.3">
      <c r="A40" s="16" t="s">
        <v>124</v>
      </c>
      <c r="B40" s="6">
        <f>$B$57*SUMPRODUCT('H times Emp'!$B$135:$R$135,RVA!B106:R106)</f>
        <v>15111.342945259068</v>
      </c>
      <c r="C40" s="6">
        <f>$B$57*SUMPRODUCT(RVA!$B$137:$R$137,RVA!B106:R106)</f>
        <v>15029.6</v>
      </c>
      <c r="D40" s="6">
        <f>RVA!V40</f>
        <v>15029.600000000002</v>
      </c>
      <c r="F40" s="6">
        <f t="shared" si="6"/>
        <v>89.677280281412735</v>
      </c>
      <c r="G40" s="6">
        <f t="shared" si="1"/>
        <v>89.134874253726011</v>
      </c>
      <c r="H40" s="6">
        <f t="shared" si="2"/>
        <v>89.134874253726025</v>
      </c>
      <c r="J40" s="6">
        <f t="shared" si="3"/>
        <v>2.3808532600468157</v>
      </c>
      <c r="K40" s="6">
        <f t="shared" si="4"/>
        <v>1.7660009744518719</v>
      </c>
      <c r="L40" s="6">
        <f t="shared" si="5"/>
        <v>1.7660009744518719</v>
      </c>
      <c r="N40" s="6"/>
      <c r="O40" s="6"/>
      <c r="P40" s="6"/>
      <c r="R40" s="6"/>
    </row>
    <row r="41" spans="1:18" x14ac:dyDescent="0.3">
      <c r="A41" s="16" t="s">
        <v>125</v>
      </c>
      <c r="B41" s="6">
        <f>$B$57*SUMPRODUCT('H times Emp'!$B$135:$R$135,RVA!B107:R107)</f>
        <v>15128.998783788691</v>
      </c>
      <c r="C41" s="6">
        <f>$B$57*SUMPRODUCT(RVA!$B$137:$R$137,RVA!B107:R107)</f>
        <v>15056.5</v>
      </c>
      <c r="D41" s="6">
        <f>RVA!V41</f>
        <v>15056.5</v>
      </c>
      <c r="F41" s="6">
        <f t="shared" si="6"/>
        <v>89.794050393959765</v>
      </c>
      <c r="G41" s="6">
        <f t="shared" si="1"/>
        <v>89.313694420966698</v>
      </c>
      <c r="H41" s="6">
        <f t="shared" si="2"/>
        <v>89.313694420966698</v>
      </c>
      <c r="J41" s="6">
        <f t="shared" si="3"/>
        <v>0.52050710755780993</v>
      </c>
      <c r="K41" s="6">
        <f t="shared" si="4"/>
        <v>0.801666176082106</v>
      </c>
      <c r="L41" s="6">
        <f t="shared" si="5"/>
        <v>0.8016661760820174</v>
      </c>
      <c r="N41" s="6"/>
      <c r="O41" s="6"/>
      <c r="P41" s="6"/>
      <c r="R41" s="6"/>
    </row>
    <row r="42" spans="1:18" x14ac:dyDescent="0.3">
      <c r="A42" s="16" t="s">
        <v>126</v>
      </c>
      <c r="B42" s="6">
        <f>$B$57*SUMPRODUCT('H times Emp'!$B$135:$R$135,RVA!B108:R108)</f>
        <v>15220.978829151547</v>
      </c>
      <c r="C42" s="6">
        <f>$B$57*SUMPRODUCT(RVA!$B$137:$R$137,RVA!B108:R108)</f>
        <v>15166.400000000001</v>
      </c>
      <c r="D42" s="6">
        <f>RVA!V42</f>
        <v>15166.4</v>
      </c>
      <c r="F42" s="6">
        <f t="shared" si="6"/>
        <v>90.400181496552776</v>
      </c>
      <c r="G42" s="6">
        <f t="shared" si="1"/>
        <v>90.04096072829482</v>
      </c>
      <c r="H42" s="6">
        <f t="shared" si="2"/>
        <v>90.040960728294806</v>
      </c>
      <c r="J42" s="6">
        <f t="shared" si="3"/>
        <v>2.6910223811582137</v>
      </c>
      <c r="K42" s="6">
        <f t="shared" si="4"/>
        <v>3.2439427579084459</v>
      </c>
      <c r="L42" s="6">
        <f t="shared" si="5"/>
        <v>3.243942757908358</v>
      </c>
      <c r="N42" s="6"/>
      <c r="O42" s="6"/>
      <c r="P42" s="6"/>
      <c r="R42" s="6"/>
    </row>
    <row r="43" spans="1:18" x14ac:dyDescent="0.3">
      <c r="A43" s="16" t="s">
        <v>127</v>
      </c>
      <c r="B43" s="6">
        <f>$B$57*SUMPRODUCT('H times Emp'!$B$135:$R$135,RVA!B109:R109)</f>
        <v>15249.350603109899</v>
      </c>
      <c r="C43" s="6">
        <f>$B$57*SUMPRODUCT(RVA!$B$137:$R$137,RVA!B109:R109)</f>
        <v>15178.800000000001</v>
      </c>
      <c r="D43" s="6">
        <f>RVA!V43</f>
        <v>15178.8</v>
      </c>
      <c r="F43" s="6">
        <f t="shared" si="6"/>
        <v>90.586407131040019</v>
      </c>
      <c r="G43" s="6">
        <f t="shared" si="1"/>
        <v>90.122687002566735</v>
      </c>
      <c r="H43" s="6">
        <f t="shared" si="2"/>
        <v>90.122687002566721</v>
      </c>
      <c r="J43" s="6">
        <f t="shared" si="3"/>
        <v>0.82315801019484747</v>
      </c>
      <c r="K43" s="6">
        <f t="shared" si="4"/>
        <v>0.36289798039482712</v>
      </c>
      <c r="L43" s="6">
        <f t="shared" si="5"/>
        <v>0.36289798039482712</v>
      </c>
      <c r="N43" s="6"/>
      <c r="O43" s="6"/>
      <c r="P43" s="6"/>
      <c r="R43" s="6"/>
    </row>
    <row r="44" spans="1:18" x14ac:dyDescent="0.3">
      <c r="A44" s="16" t="s">
        <v>128</v>
      </c>
      <c r="B44" s="6">
        <f>$B$57*SUMPRODUCT('H times Emp'!$B$135:$R$135,RVA!B110:R110)</f>
        <v>15331.658863020664</v>
      </c>
      <c r="C44" s="6">
        <f>$B$57*SUMPRODUCT(RVA!$B$137:$R$137,RVA!B110:R110)</f>
        <v>15267.6</v>
      </c>
      <c r="D44" s="6">
        <f>RVA!V44</f>
        <v>15267.599999999999</v>
      </c>
      <c r="F44" s="6">
        <f t="shared" si="6"/>
        <v>91.124704983842946</v>
      </c>
      <c r="G44" s="6">
        <f t="shared" si="1"/>
        <v>90.706008852082604</v>
      </c>
      <c r="H44" s="6">
        <f t="shared" si="2"/>
        <v>90.70600885208259</v>
      </c>
      <c r="J44" s="6">
        <f t="shared" si="3"/>
        <v>2.3699130832229063</v>
      </c>
      <c r="K44" s="6">
        <f t="shared" si="4"/>
        <v>2.580669489921938</v>
      </c>
      <c r="L44" s="6">
        <f t="shared" si="5"/>
        <v>2.580669489921938</v>
      </c>
      <c r="N44" s="6"/>
      <c r="O44" s="6"/>
      <c r="P44" s="6"/>
      <c r="R44" s="6"/>
    </row>
    <row r="45" spans="1:18" x14ac:dyDescent="0.3">
      <c r="A45" s="16" t="s">
        <v>129</v>
      </c>
      <c r="B45" s="6">
        <f>$B$57*SUMPRODUCT('H times Emp'!$B$135:$R$135,RVA!B111:R111)</f>
        <v>15449.682226797036</v>
      </c>
      <c r="C45" s="6">
        <f>$B$57*SUMPRODUCT(RVA!$B$137:$R$137,RVA!B111:R111)</f>
        <v>15350.5</v>
      </c>
      <c r="D45" s="6">
        <f>RVA!V45</f>
        <v>15350.5</v>
      </c>
      <c r="F45" s="6">
        <f t="shared" si="6"/>
        <v>91.891558785368943</v>
      </c>
      <c r="G45" s="6">
        <f t="shared" si="1"/>
        <v>91.247519935891845</v>
      </c>
      <c r="H45" s="6">
        <f t="shared" si="2"/>
        <v>91.247519935891845</v>
      </c>
      <c r="J45" s="6">
        <f t="shared" si="3"/>
        <v>3.3520880543274485</v>
      </c>
      <c r="K45" s="6">
        <f t="shared" si="4"/>
        <v>2.3808834538013284</v>
      </c>
      <c r="L45" s="6">
        <f t="shared" si="5"/>
        <v>2.3808834538014167</v>
      </c>
      <c r="N45" s="6"/>
      <c r="O45" s="6"/>
      <c r="P45" s="6"/>
      <c r="R45" s="6"/>
    </row>
    <row r="46" spans="1:18" x14ac:dyDescent="0.3">
      <c r="A46" s="16" t="s">
        <v>130</v>
      </c>
      <c r="B46" s="6">
        <f>$B$57*SUMPRODUCT('H times Emp'!$B$135:$R$135,RVA!B112:R112)</f>
        <v>15559.205004116737</v>
      </c>
      <c r="C46" s="6">
        <f>$B$57*SUMPRODUCT(RVA!$B$137:$R$137,RVA!B112:R112)</f>
        <v>15435.4</v>
      </c>
      <c r="D46" s="6">
        <f>RVA!V46</f>
        <v>15435.4</v>
      </c>
      <c r="F46" s="6">
        <f t="shared" si="6"/>
        <v>92.597957773088311</v>
      </c>
      <c r="G46" s="6">
        <f t="shared" si="1"/>
        <v>91.79907253125954</v>
      </c>
      <c r="H46" s="6">
        <f t="shared" si="2"/>
        <v>91.79907253125954</v>
      </c>
      <c r="J46" s="6">
        <f t="shared" si="3"/>
        <v>3.0631656607690649</v>
      </c>
      <c r="K46" s="6">
        <f t="shared" si="4"/>
        <v>2.4105524486330152</v>
      </c>
      <c r="L46" s="6">
        <f t="shared" si="5"/>
        <v>2.4105524486330152</v>
      </c>
      <c r="N46" s="6"/>
      <c r="O46" s="6"/>
      <c r="P46" s="6"/>
      <c r="R46" s="6"/>
    </row>
    <row r="47" spans="1:18" x14ac:dyDescent="0.3">
      <c r="A47" s="16" t="s">
        <v>131</v>
      </c>
      <c r="B47" s="6">
        <f>$B$57*SUMPRODUCT('H times Emp'!$B$135:$R$135,RVA!B113:R113)</f>
        <v>15680.989679138916</v>
      </c>
      <c r="C47" s="6">
        <f>$B$57*SUMPRODUCT(RVA!$B$137:$R$137,RVA!B113:R113)</f>
        <v>15558.599999999999</v>
      </c>
      <c r="D47" s="6">
        <f>RVA!V47</f>
        <v>15558.600000000002</v>
      </c>
      <c r="F47" s="6">
        <f t="shared" si="6"/>
        <v>93.377628278878007</v>
      </c>
      <c r="G47" s="6">
        <f t="shared" si="1"/>
        <v>92.594069297556487</v>
      </c>
      <c r="H47" s="6">
        <f t="shared" si="2"/>
        <v>92.594069297556501</v>
      </c>
      <c r="J47" s="6">
        <f t="shared" si="3"/>
        <v>3.3538813996695076</v>
      </c>
      <c r="K47" s="6">
        <f t="shared" si="4"/>
        <v>3.4491594833246921</v>
      </c>
      <c r="L47" s="6">
        <f t="shared" si="5"/>
        <v>3.4491594833247805</v>
      </c>
      <c r="N47" s="6"/>
      <c r="O47" s="6"/>
      <c r="P47" s="6"/>
      <c r="R47" s="6"/>
    </row>
    <row r="48" spans="1:18" x14ac:dyDescent="0.3">
      <c r="A48" s="16" t="s">
        <v>132</v>
      </c>
      <c r="B48" s="6">
        <f>$B$57*SUMPRODUCT('H times Emp'!$B$135:$R$135,RVA!B114:R114)</f>
        <v>15799.84134247978</v>
      </c>
      <c r="C48" s="6">
        <f>$B$57*SUMPRODUCT(RVA!$B$137:$R$137,RVA!B114:R114)</f>
        <v>15692.900000000001</v>
      </c>
      <c r="D48" s="6">
        <f>RVA!V48</f>
        <v>15692.9</v>
      </c>
      <c r="F48" s="6">
        <f t="shared" si="6"/>
        <v>94.132705093360798</v>
      </c>
      <c r="G48" s="6">
        <f t="shared" si="1"/>
        <v>93.45355333346987</v>
      </c>
      <c r="H48" s="6">
        <f t="shared" si="2"/>
        <v>93.453553333469856</v>
      </c>
      <c r="J48" s="6">
        <f t="shared" si="3"/>
        <v>3.2215009478066534</v>
      </c>
      <c r="K48" s="6">
        <f t="shared" si="4"/>
        <v>3.6957855761768963</v>
      </c>
      <c r="L48" s="6">
        <f t="shared" si="5"/>
        <v>3.6957855761768093</v>
      </c>
      <c r="N48" s="6"/>
      <c r="O48" s="6"/>
      <c r="P48" s="6"/>
      <c r="R48" s="6"/>
    </row>
    <row r="49" spans="1:18" x14ac:dyDescent="0.3">
      <c r="A49" s="16" t="s">
        <v>133</v>
      </c>
      <c r="B49" s="6">
        <f>$B$57*SUMPRODUCT('H times Emp'!$B$135:$R$135,RVA!B115:R115)</f>
        <v>15955.292964584152</v>
      </c>
      <c r="C49" s="6">
        <f>$B$57*SUMPRODUCT(RVA!$B$137:$R$137,RVA!B115:R115)</f>
        <v>15855.400000000001</v>
      </c>
      <c r="D49" s="6">
        <f>RVA!V49</f>
        <v>15855.400000000001</v>
      </c>
      <c r="F49" s="6">
        <f t="shared" si="6"/>
        <v>95.111777405737271</v>
      </c>
      <c r="G49" s="6">
        <f t="shared" si="1"/>
        <v>94.483728887288223</v>
      </c>
      <c r="H49" s="6">
        <f t="shared" si="2"/>
        <v>94.483728887288223</v>
      </c>
      <c r="J49" s="6">
        <f t="shared" si="3"/>
        <v>4.1389044895268254</v>
      </c>
      <c r="K49" s="6">
        <f t="shared" si="4"/>
        <v>4.3852326036376201</v>
      </c>
      <c r="L49" s="6">
        <f t="shared" si="5"/>
        <v>4.3852326036377081</v>
      </c>
      <c r="N49" s="6"/>
      <c r="O49" s="6"/>
      <c r="P49" s="6"/>
      <c r="R49" s="6"/>
    </row>
    <row r="50" spans="1:18" x14ac:dyDescent="0.3">
      <c r="A50" s="16" t="s">
        <v>134</v>
      </c>
      <c r="B50" s="6">
        <f>$B$57*SUMPRODUCT('H times Emp'!$B$135:$R$135,RVA!B116:R116)</f>
        <v>16107.752867156947</v>
      </c>
      <c r="C50" s="6">
        <f>$B$57*SUMPRODUCT(RVA!$B$137:$R$137,RVA!B116:R116)</f>
        <v>15978.599999999999</v>
      </c>
      <c r="D50" s="6">
        <f>RVA!V50</f>
        <v>15978.599999999999</v>
      </c>
      <c r="F50" s="6">
        <f t="shared" si="6"/>
        <v>96.062785319526881</v>
      </c>
      <c r="G50" s="6">
        <f t="shared" si="1"/>
        <v>95.257747955460928</v>
      </c>
      <c r="H50" s="6">
        <f t="shared" si="2"/>
        <v>95.257747955460928</v>
      </c>
      <c r="J50" s="6">
        <f t="shared" si="3"/>
        <v>3.9796748895930238</v>
      </c>
      <c r="K50" s="6">
        <f t="shared" si="4"/>
        <v>3.2634861900410379</v>
      </c>
      <c r="L50" s="6">
        <f t="shared" si="5"/>
        <v>3.2634861900410379</v>
      </c>
      <c r="N50" s="6"/>
      <c r="O50" s="6"/>
      <c r="P50" s="6"/>
      <c r="R50" s="6"/>
    </row>
    <row r="51" spans="1:18" x14ac:dyDescent="0.3">
      <c r="A51" s="16" t="s">
        <v>135</v>
      </c>
      <c r="B51" s="6">
        <f>$B$57*SUMPRODUCT('H times Emp'!$B$135:$R$135,RVA!B117:R117)</f>
        <v>16207.981641430613</v>
      </c>
      <c r="C51" s="6">
        <f>$B$57*SUMPRODUCT(RVA!$B$137:$R$137,RVA!B117:R117)</f>
        <v>16127.1</v>
      </c>
      <c r="D51" s="6">
        <f>RVA!V51</f>
        <v>16127.1</v>
      </c>
      <c r="F51" s="6">
        <f t="shared" si="6"/>
        <v>96.683096738632116</v>
      </c>
      <c r="G51" s="6">
        <f t="shared" si="1"/>
        <v>96.18282393267603</v>
      </c>
      <c r="H51" s="6">
        <f t="shared" si="2"/>
        <v>96.18282393267603</v>
      </c>
      <c r="J51" s="6">
        <f t="shared" si="3"/>
        <v>2.5746378769488887</v>
      </c>
      <c r="K51" s="6">
        <f t="shared" si="4"/>
        <v>3.8657769076472408</v>
      </c>
      <c r="L51" s="6">
        <f t="shared" si="5"/>
        <v>3.8657769076472408</v>
      </c>
      <c r="N51" s="6"/>
      <c r="O51" s="6"/>
      <c r="P51" s="6"/>
      <c r="R51" s="6"/>
    </row>
    <row r="52" spans="1:18" x14ac:dyDescent="0.3">
      <c r="A52" s="16" t="s">
        <v>136</v>
      </c>
      <c r="B52" s="6">
        <f>$B$57*SUMPRODUCT('H times Emp'!$B$135:$R$135,RVA!B118:R118)</f>
        <v>16312.965268871174</v>
      </c>
      <c r="C52" s="6">
        <f>$B$57*SUMPRODUCT(RVA!$B$137:$R$137,RVA!B118:R118)</f>
        <v>16216.599999999999</v>
      </c>
      <c r="D52" s="6">
        <f>RVA!V52</f>
        <v>16216.6</v>
      </c>
      <c r="F52" s="6">
        <f t="shared" si="6"/>
        <v>97.328735947211968</v>
      </c>
      <c r="G52" s="6">
        <f t="shared" si="1"/>
        <v>96.736256152484543</v>
      </c>
      <c r="H52" s="6">
        <f t="shared" si="2"/>
        <v>96.736256152484557</v>
      </c>
      <c r="J52" s="6">
        <f t="shared" si="3"/>
        <v>2.6622771736363458</v>
      </c>
      <c r="K52" s="6">
        <f t="shared" si="4"/>
        <v>2.2949880861809069</v>
      </c>
      <c r="L52" s="6">
        <f t="shared" si="5"/>
        <v>2.2949880861809953</v>
      </c>
      <c r="N52" s="6"/>
      <c r="O52" s="6"/>
      <c r="P52" s="6"/>
      <c r="R52" s="6"/>
    </row>
    <row r="53" spans="1:18" x14ac:dyDescent="0.3">
      <c r="A53" s="16" t="s">
        <v>137</v>
      </c>
      <c r="B53" s="6">
        <f>$B$57*SUMPRODUCT('H times Emp'!$B$135:$R$135,RVA!B119:R119)</f>
        <v>16394.647549761085</v>
      </c>
      <c r="C53" s="6">
        <f>$B$57*SUMPRODUCT(RVA!$B$137:$R$137,RVA!B119:R119)</f>
        <v>16267.2</v>
      </c>
      <c r="D53" s="6">
        <f>RVA!V53</f>
        <v>16267.2</v>
      </c>
      <c r="F53" s="6">
        <f t="shared" si="6"/>
        <v>97.82820652095279</v>
      </c>
      <c r="G53" s="6">
        <f t="shared" si="1"/>
        <v>97.047796310506754</v>
      </c>
      <c r="H53" s="6">
        <f t="shared" si="2"/>
        <v>97.047796310506754</v>
      </c>
      <c r="J53" s="6">
        <f t="shared" si="3"/>
        <v>2.0474666510568449</v>
      </c>
      <c r="K53" s="6">
        <f t="shared" si="4"/>
        <v>1.2861344262930248</v>
      </c>
      <c r="L53" s="6">
        <f t="shared" si="5"/>
        <v>1.2861344262929362</v>
      </c>
      <c r="N53" s="6"/>
      <c r="O53" s="6"/>
      <c r="P53" s="6"/>
      <c r="R53" s="6"/>
    </row>
    <row r="54" spans="1:18" x14ac:dyDescent="0.3">
      <c r="A54" s="16" t="s">
        <v>138</v>
      </c>
      <c r="B54" s="6">
        <f>$B$57*SUMPRODUCT('H times Emp'!$B$135:$R$135,RVA!B120:R120)</f>
        <v>16503.741592252452</v>
      </c>
      <c r="C54" s="6">
        <f>$B$57*SUMPRODUCT(RVA!$B$137:$R$137,RVA!B120:R120)</f>
        <v>16414.999999999996</v>
      </c>
      <c r="D54" s="6">
        <f>RVA!V54</f>
        <v>16415</v>
      </c>
      <c r="F54" s="6">
        <f t="shared" si="6"/>
        <v>98.49142709327775</v>
      </c>
      <c r="G54" s="6">
        <f t="shared" si="1"/>
        <v>97.952270351986371</v>
      </c>
      <c r="H54" s="6">
        <f t="shared" si="2"/>
        <v>97.952270351986385</v>
      </c>
      <c r="J54" s="6">
        <f t="shared" si="3"/>
        <v>2.7026256444300287</v>
      </c>
      <c r="K54" s="6">
        <f t="shared" si="4"/>
        <v>3.7106880765800416</v>
      </c>
      <c r="L54" s="6">
        <f t="shared" si="5"/>
        <v>3.71068807658013</v>
      </c>
      <c r="N54" s="6"/>
      <c r="O54" s="6"/>
      <c r="P54" s="6"/>
      <c r="R54" s="6"/>
    </row>
    <row r="55" spans="1:18" x14ac:dyDescent="0.3">
      <c r="A55" s="16" t="s">
        <v>139</v>
      </c>
      <c r="B55" s="6">
        <f>$B$57*SUMPRODUCT('H times Emp'!$B$135:$R$135,RVA!B121:R121)</f>
        <v>16603.572416431733</v>
      </c>
      <c r="C55" s="6">
        <f>$B$57*SUMPRODUCT(RVA!$B$137:$R$137,RVA!B121:R121)</f>
        <v>16556.300000000003</v>
      </c>
      <c r="D55" s="6">
        <f>RVA!V55</f>
        <v>16556.3</v>
      </c>
      <c r="F55" s="6">
        <f t="shared" si="6"/>
        <v>99.094503058449774</v>
      </c>
      <c r="G55" s="6">
        <f t="shared" si="1"/>
        <v>98.809384660754077</v>
      </c>
      <c r="H55" s="6">
        <f t="shared" si="2"/>
        <v>98.809384660754048</v>
      </c>
      <c r="J55" s="6">
        <f t="shared" si="3"/>
        <v>2.441784543999391</v>
      </c>
      <c r="K55" s="6">
        <f t="shared" si="4"/>
        <v>3.4849055531936282</v>
      </c>
      <c r="L55" s="6">
        <f t="shared" si="5"/>
        <v>3.4849055531934527</v>
      </c>
      <c r="N55" s="6"/>
      <c r="O55" s="6"/>
      <c r="P55" s="6"/>
      <c r="R55" s="6"/>
    </row>
    <row r="56" spans="1:18" x14ac:dyDescent="0.3">
      <c r="A56" s="16" t="s">
        <v>140</v>
      </c>
      <c r="B56" s="6">
        <f>$B$57*SUMPRODUCT('H times Emp'!$B$135:$R$135,RVA!B122:R122)</f>
        <v>16745.697814769355</v>
      </c>
      <c r="C56" s="6">
        <f>$B$57*SUMPRODUCT(RVA!$B$137:$R$137,RVA!B122:R122)</f>
        <v>16693.7</v>
      </c>
      <c r="D56" s="6">
        <f>RVA!V56</f>
        <v>16693.7</v>
      </c>
      <c r="F56" s="6">
        <f t="shared" si="6"/>
        <v>99.946853096713298</v>
      </c>
      <c r="G56" s="6">
        <f t="shared" si="1"/>
        <v>99.635855530504756</v>
      </c>
      <c r="H56" s="6">
        <f t="shared" si="2"/>
        <v>99.635855530504756</v>
      </c>
      <c r="J56" s="6">
        <f t="shared" si="3"/>
        <v>3.4258418044794903</v>
      </c>
      <c r="K56" s="6">
        <f t="shared" si="4"/>
        <v>3.3318033624857439</v>
      </c>
      <c r="L56" s="6">
        <f t="shared" si="5"/>
        <v>3.3318033624858323</v>
      </c>
      <c r="N56" s="6"/>
      <c r="O56" s="6"/>
      <c r="P56" s="6"/>
      <c r="R56" s="6"/>
    </row>
    <row r="57" spans="1:18" x14ac:dyDescent="0.3">
      <c r="A57" s="17" t="s">
        <v>141</v>
      </c>
      <c r="B57" s="6">
        <f>SUM(RVA!B57:R57)</f>
        <v>16754.599999999999</v>
      </c>
      <c r="C57" s="6">
        <f>SUM(RVA!B57:R57)</f>
        <v>16754.599999999999</v>
      </c>
      <c r="D57" s="6">
        <f>RVA!V57</f>
        <v>16754.599999999999</v>
      </c>
      <c r="F57" s="6">
        <f t="shared" si="6"/>
        <v>100</v>
      </c>
      <c r="G57" s="6">
        <f t="shared" si="1"/>
        <v>100</v>
      </c>
      <c r="H57" s="6">
        <f t="shared" si="2"/>
        <v>100</v>
      </c>
      <c r="J57" s="6">
        <f>400*LN(F57/F56)</f>
        <v>0.21264412503716562</v>
      </c>
      <c r="K57" s="6">
        <f>400*LN(G57/G56)</f>
        <v>1.4592363576408935</v>
      </c>
      <c r="L57" s="6">
        <f>400*LN(H57/H56)</f>
        <v>1.4592363576408935</v>
      </c>
      <c r="N57" s="6"/>
      <c r="O57" s="6"/>
      <c r="P57" s="6"/>
      <c r="R57" s="6"/>
    </row>
    <row r="58" spans="1:18" x14ac:dyDescent="0.3">
      <c r="A58" s="16" t="s">
        <v>142</v>
      </c>
      <c r="B58" s="6">
        <f>$B$57*SUMPRODUCT('H times Emp'!$B$135:$R$135,RVA!B124:R124)</f>
        <v>16364.280309697973</v>
      </c>
      <c r="C58" s="6">
        <f>$B$57*SUMPRODUCT(RVA!$B$137:$R$137,RVA!B124:R124)</f>
        <v>16500.400000000001</v>
      </c>
      <c r="D58" s="6">
        <f>RVA!V58</f>
        <v>16500.400000000001</v>
      </c>
      <c r="F58" s="6">
        <f t="shared" si="6"/>
        <v>97.642808214318848</v>
      </c>
      <c r="G58" s="6">
        <f t="shared" si="1"/>
        <v>98.471177560324264</v>
      </c>
      <c r="H58" s="6">
        <f t="shared" si="2"/>
        <v>98.471177560324264</v>
      </c>
      <c r="J58" s="6">
        <f t="shared" si="3"/>
        <v>-9.5416719905920093</v>
      </c>
      <c r="K58" s="6">
        <f t="shared" si="4"/>
        <v>-6.1625176922120151</v>
      </c>
      <c r="L58" s="6">
        <f t="shared" si="5"/>
        <v>-6.1625176922120151</v>
      </c>
      <c r="N58" s="6"/>
      <c r="O58" s="6"/>
      <c r="P58" s="6"/>
      <c r="R58" s="6"/>
    </row>
    <row r="59" spans="1:18" x14ac:dyDescent="0.3">
      <c r="A59" s="16" t="s">
        <v>143</v>
      </c>
      <c r="B59" s="6">
        <f>$B$57*SUMPRODUCT('H times Emp'!$B$135:$R$135,RVA!B125:R125)</f>
        <v>14098.787183552533</v>
      </c>
      <c r="C59" s="6">
        <f>$B$57*SUMPRODUCT(RVA!$B$137:$R$137,RVA!B125:R125)</f>
        <v>14922.500000000002</v>
      </c>
      <c r="D59" s="6">
        <f>RVA!V59</f>
        <v>14922.5</v>
      </c>
      <c r="F59" s="6">
        <f t="shared" si="6"/>
        <v>82.741593090001402</v>
      </c>
      <c r="G59" s="6">
        <f t="shared" si="1"/>
        <v>88.419729362697595</v>
      </c>
      <c r="H59" s="6">
        <f t="shared" si="2"/>
        <v>88.419729362697581</v>
      </c>
      <c r="J59" s="6">
        <f t="shared" si="3"/>
        <v>-66.237436397600007</v>
      </c>
      <c r="K59" s="6">
        <f t="shared" si="4"/>
        <v>-43.067505671840856</v>
      </c>
      <c r="L59" s="6">
        <f t="shared" si="5"/>
        <v>-43.067505671840905</v>
      </c>
      <c r="N59" s="6"/>
      <c r="O59" s="6"/>
      <c r="P59" s="6"/>
      <c r="R59" s="6"/>
    </row>
    <row r="60" spans="1:18" x14ac:dyDescent="0.3">
      <c r="A60" s="16" t="s">
        <v>144</v>
      </c>
      <c r="B60" s="6">
        <f>$B$57*SUMPRODUCT('H times Emp'!$B$135:$R$135,RVA!B126:R126)</f>
        <v>15743.339601482159</v>
      </c>
      <c r="C60" s="6">
        <f>$B$57*SUMPRODUCT(RVA!$B$137:$R$137,RVA!B126:R126)</f>
        <v>16141.099999999999</v>
      </c>
      <c r="D60" s="6">
        <f>RVA!V60</f>
        <v>16141.099999999999</v>
      </c>
      <c r="F60" s="6">
        <f t="shared" si="6"/>
        <v>93.774454595237557</v>
      </c>
      <c r="G60" s="6">
        <f t="shared" si="1"/>
        <v>96.269596674127001</v>
      </c>
      <c r="H60" s="6">
        <f t="shared" si="2"/>
        <v>96.269596674127001</v>
      </c>
      <c r="J60" s="6">
        <f t="shared" si="3"/>
        <v>50.068025933434612</v>
      </c>
      <c r="K60" s="6">
        <f t="shared" si="4"/>
        <v>34.022970670004241</v>
      </c>
      <c r="L60" s="6">
        <f t="shared" si="5"/>
        <v>34.022970670004327</v>
      </c>
      <c r="N60" s="6"/>
      <c r="O60" s="6"/>
      <c r="P60" s="6"/>
      <c r="R60" s="6"/>
    </row>
    <row r="61" spans="1:18" x14ac:dyDescent="0.3">
      <c r="A61" s="16" t="s">
        <v>145</v>
      </c>
      <c r="B61" s="6">
        <f>$B$57*SUMPRODUCT('H times Emp'!$B$135:$R$135,RVA!B127:R127)</f>
        <v>15939.432525101611</v>
      </c>
      <c r="C61" s="6">
        <f>$B$57*SUMPRODUCT(RVA!$B$137:$R$137,RVA!B127:R127)</f>
        <v>16337.4</v>
      </c>
      <c r="D61" s="6">
        <f>RVA!V61</f>
        <v>16337.4</v>
      </c>
      <c r="F61" s="6">
        <f t="shared" si="6"/>
        <v>95.012322461094428</v>
      </c>
      <c r="G61" s="6">
        <f t="shared" si="1"/>
        <v>97.478411061038699</v>
      </c>
      <c r="H61" s="6">
        <f t="shared" si="2"/>
        <v>97.478411061038699</v>
      </c>
      <c r="J61" s="6">
        <f t="shared" si="3"/>
        <v>5.2456453817985702</v>
      </c>
      <c r="K61" s="6">
        <f t="shared" si="4"/>
        <v>4.9913496870823337</v>
      </c>
      <c r="L61" s="6">
        <f t="shared" si="5"/>
        <v>4.9913496870823337</v>
      </c>
      <c r="N61" s="6"/>
      <c r="O61" s="6"/>
      <c r="P61" s="6"/>
      <c r="R61" s="6"/>
    </row>
    <row r="62" spans="1:18" x14ac:dyDescent="0.3">
      <c r="A62" s="16" t="s">
        <v>379</v>
      </c>
      <c r="B62" s="6">
        <f>$B$57*SUMPRODUCT('H times Emp'!$B$135:$R$135,RVA!B128:R128)</f>
        <v>16240.447283178532</v>
      </c>
      <c r="C62" s="6">
        <f>$B$57*SUMPRODUCT(RVA!$B$137:$R$137,RVA!B128:R128)</f>
        <v>16633.5</v>
      </c>
      <c r="D62" s="6">
        <f>RVA!V62</f>
        <v>16633.500000000004</v>
      </c>
      <c r="F62" s="6">
        <f t="shared" si="6"/>
        <v>96.88320289882077</v>
      </c>
      <c r="G62" s="6">
        <f t="shared" si="1"/>
        <v>99.274588664555125</v>
      </c>
      <c r="H62" s="6">
        <f t="shared" si="2"/>
        <v>99.274588664555139</v>
      </c>
      <c r="J62" s="6">
        <f t="shared" si="3"/>
        <v>7.7998263470742151</v>
      </c>
      <c r="K62" s="6">
        <f t="shared" si="4"/>
        <v>7.30348205759989</v>
      </c>
      <c r="L62" s="6">
        <f t="shared" si="5"/>
        <v>7.3034820575999779</v>
      </c>
      <c r="N62" s="6"/>
      <c r="O62" s="6"/>
      <c r="P62" s="6"/>
      <c r="R62" s="6"/>
    </row>
    <row r="63" spans="1:18" x14ac:dyDescent="0.3">
      <c r="A63" s="16" t="s">
        <v>380</v>
      </c>
      <c r="B63" s="6">
        <f>$B$57*SUMPRODUCT('H times Emp'!$B$135:$R$135,RVA!B129:R129)</f>
        <v>16581.919098186943</v>
      </c>
      <c r="C63" s="6">
        <f>$B$57*SUMPRODUCT(RVA!$B$137:$R$137,RVA!B129:R129)</f>
        <v>16941.200000000004</v>
      </c>
      <c r="D63" s="6">
        <f>RVA!V63</f>
        <v>16941.2</v>
      </c>
      <c r="F63" s="6">
        <f t="shared" si="6"/>
        <v>98.964004335487047</v>
      </c>
      <c r="G63" s="6">
        <f t="shared" si="1"/>
        <v>101.10756775339624</v>
      </c>
      <c r="H63" s="6">
        <f t="shared" si="2"/>
        <v>101.10756775339622</v>
      </c>
      <c r="J63" s="6">
        <f t="shared" si="3"/>
        <v>8.5000129098267063</v>
      </c>
      <c r="K63" s="6">
        <f t="shared" si="4"/>
        <v>7.3181374995033996</v>
      </c>
      <c r="L63" s="6">
        <f t="shared" si="5"/>
        <v>7.3181374995032256</v>
      </c>
      <c r="N63" s="6"/>
      <c r="O63" s="6"/>
      <c r="P63" s="6"/>
      <c r="R63" s="6"/>
    </row>
    <row r="64" spans="1:18" x14ac:dyDescent="0.3">
      <c r="A64" s="16" t="s">
        <v>382</v>
      </c>
      <c r="B64" s="6">
        <f>$B$57*SUMPRODUCT('H times Emp'!$B$135:$R$135,RVA!B130:R130)</f>
        <v>16685.458039282075</v>
      </c>
      <c r="C64" s="6">
        <f>$B$57*SUMPRODUCT(RVA!$B$137:$R$137,RVA!B130:R130)</f>
        <v>17037.099999999999</v>
      </c>
      <c r="D64" s="6">
        <f>RVA!V64</f>
        <v>17037.100000000002</v>
      </c>
      <c r="F64" s="6">
        <f t="shared" si="6"/>
        <v>99.586471655239066</v>
      </c>
      <c r="G64" s="6">
        <f t="shared" si="1"/>
        <v>101.67204716904645</v>
      </c>
      <c r="H64" s="6">
        <f t="shared" si="2"/>
        <v>101.67204716904648</v>
      </c>
      <c r="J64" s="6">
        <f t="shared" si="3"/>
        <v>2.5080548650756187</v>
      </c>
      <c r="K64" s="6">
        <f t="shared" si="4"/>
        <v>2.2269728598896483</v>
      </c>
      <c r="L64" s="6">
        <f t="shared" si="5"/>
        <v>2.2269728598898251</v>
      </c>
      <c r="N64" s="6"/>
      <c r="O64" s="6"/>
      <c r="P64" s="6"/>
      <c r="R64" s="6"/>
    </row>
    <row r="65" spans="1:12" x14ac:dyDescent="0.3">
      <c r="A65" s="16" t="s">
        <v>387</v>
      </c>
      <c r="B65" s="6">
        <f>$B$57*SUMPRODUCT('H times Emp'!$B$135:$R$135,RVA!B131:R131)</f>
        <v>16999.383230206771</v>
      </c>
      <c r="C65" s="6">
        <f>$B$57*SUMPRODUCT(RVA!$B$137:$R$137,RVA!B131:R131)</f>
        <v>17390.099999999999</v>
      </c>
      <c r="D65" s="6">
        <f>RVA!V65</f>
        <v>17390.100000000002</v>
      </c>
      <c r="F65" s="6">
        <f t="shared" ref="F65" si="7">100*(1+LN(B65/$B$57))</f>
        <v>101.45042153882959</v>
      </c>
      <c r="G65" s="6">
        <f t="shared" si="1"/>
        <v>103.72282313472483</v>
      </c>
      <c r="H65" s="6">
        <f t="shared" si="2"/>
        <v>103.72282313472485</v>
      </c>
      <c r="J65" s="6">
        <f t="shared" ref="J65" si="8">400*LN(F65/F64)</f>
        <v>7.4175571165355727</v>
      </c>
      <c r="K65" s="6">
        <f t="shared" si="4"/>
        <v>7.9879078377943973</v>
      </c>
      <c r="L65" s="6">
        <f t="shared" ref="L65" si="9">400*LN(H65/H64)</f>
        <v>7.9879078377943102</v>
      </c>
    </row>
    <row r="66" spans="1:12" x14ac:dyDescent="0.3">
      <c r="A66" s="16" t="s">
        <v>419</v>
      </c>
      <c r="B66" s="6">
        <f>$B$57*SUMPRODUCT('H times Emp'!$B$135:$R$135,RVA!B132:R132)</f>
        <v>16920.123132141838</v>
      </c>
      <c r="C66" s="6">
        <f>$B$57*SUMPRODUCT(RVA!$B$137:$R$137,RVA!B132:R132)</f>
        <v>17304.000000000004</v>
      </c>
      <c r="D66" s="6">
        <f>RVA!V66</f>
        <v>17303.999999999996</v>
      </c>
      <c r="F66" s="6">
        <f t="shared" ref="F66" si="10">100*(1+LN(B66/$B$57))</f>
        <v>100.9830784031253</v>
      </c>
      <c r="G66" s="6">
        <f t="shared" ref="G66" si="11">100*(1+LN(C66/$C$57))</f>
        <v>103.22648412170659</v>
      </c>
      <c r="H66" s="6">
        <f t="shared" ref="H66" si="12">100*(1+LN(D66/$D$57))</f>
        <v>103.22648412170653</v>
      </c>
      <c r="J66" s="6">
        <f t="shared" ref="J66" si="13">400*LN(F66/F65)</f>
        <v>-1.846903664127612</v>
      </c>
      <c r="K66" s="6">
        <f t="shared" ref="K66" si="14">400*LN(G66/G65)</f>
        <v>-1.9186919589955373</v>
      </c>
      <c r="L66" s="6">
        <f t="shared" ref="L66" si="15">400*LN(H66/H65)</f>
        <v>-1.9186919589958047</v>
      </c>
    </row>
    <row r="67" spans="1:12" x14ac:dyDescent="0.3">
      <c r="B67" s="6"/>
    </row>
    <row r="68" spans="1:12" x14ac:dyDescent="0.3">
      <c r="B68" s="6"/>
    </row>
  </sheetData>
  <phoneticPr fontId="3" type="noConversion"/>
  <pageMargins left="0.7" right="0.7" top="0.75" bottom="0.75" header="0.3" footer="0.3"/>
  <ignoredErrors>
    <ignoredError sqref="G3:G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README</vt:lpstr>
      <vt:lpstr>Hours</vt:lpstr>
      <vt:lpstr>EMP</vt:lpstr>
      <vt:lpstr>RVA</vt:lpstr>
      <vt:lpstr>H times Emp</vt:lpstr>
      <vt:lpstr>Y_H</vt:lpstr>
      <vt:lpstr>C1 Industry Growth</vt:lpstr>
      <vt:lpstr>FYW, FHW, CHW</vt:lpstr>
      <vt:lpstr>Output Index</vt:lpstr>
      <vt:lpstr>Hours Index</vt:lpstr>
      <vt:lpstr>Productivity Index</vt:lpstr>
      <vt:lpstr>(Raw) Emp monthly</vt:lpstr>
      <vt:lpstr>(Raw) H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Yixin Zhou</dc:creator>
  <cp:lastModifiedBy>Javier Fernandez-Ambite</cp:lastModifiedBy>
  <dcterms:created xsi:type="dcterms:W3CDTF">2021-03-29T22:06:50Z</dcterms:created>
  <dcterms:modified xsi:type="dcterms:W3CDTF">2022-07-24T15:16:57Z</dcterms:modified>
</cp:coreProperties>
</file>